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615" yWindow="0" windowWidth="6345" windowHeight="2625"/>
  </bookViews>
  <sheets>
    <sheet name="Identifikace" sheetId="2" r:id="rId1"/>
    <sheet name="25-A" sheetId="3" r:id="rId2"/>
    <sheet name="25-HV" sheetId="10" r:id="rId3"/>
    <sheet name="25-D1" sheetId="1" r:id="rId4"/>
    <sheet name="25-D2" sheetId="7" r:id="rId5"/>
  </sheets>
  <externalReferences>
    <externalReference r:id="rId6"/>
    <externalReference r:id="rId7"/>
    <externalReference r:id="rId8"/>
    <externalReference r:id="rId9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_xlnm._FilterDatabase" localSheetId="3" hidden="1">'25-D1'!$M$2:$M$3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isp">#REF!</definedName>
    <definedName name="disp_služby">#REF!</definedName>
    <definedName name="Dluh">#REF!</definedName>
    <definedName name="Dod._tepla">[2]R1!#REF!</definedName>
    <definedName name="Dod.el.en.">[2]R1!#REF!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Edod">[2]R1!#REF!</definedName>
    <definedName name="Ek.pronáj.">[2]R1!#REF!</definedName>
    <definedName name="EMĚ_1">[2]R1!#REF!</definedName>
    <definedName name="HTML_CodePage" hidden="1">1250</definedName>
    <definedName name="HTML_Control" localSheetId="4" hidden="1">{"'List1'!$A$1:$I$56"}</definedName>
    <definedName name="HTML_Control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anguageNo">#REF!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nakl_ztrat">#REF!</definedName>
    <definedName name="Nel_OJ_01d">[2]R1!#REF!</definedName>
    <definedName name="Nel_OJ_01p">[2]R1!#REF!</definedName>
    <definedName name="Nel_OJ_02d">[2]R1!#REF!</definedName>
    <definedName name="Nel_OJ_02p">[2]R1!#REF!</definedName>
    <definedName name="Nel_OJ_02př">[2]R1!#REF!</definedName>
    <definedName name="Nel_OJ_02vl">[2]R1!#REF!</definedName>
    <definedName name="Nel_OJ_03d">[2]R1!#REF!</definedName>
    <definedName name="Nel_OJ_03p">[2]R1!#REF!</definedName>
    <definedName name="Nel_OJ_05d">[2]R1!#REF!</definedName>
    <definedName name="Nel_OJ_05p">[2]R1!#REF!</definedName>
    <definedName name="Nel_OJ_10d">[2]R1!#REF!</definedName>
    <definedName name="Nel_OJ_10p">[2]R1!#REF!</definedName>
    <definedName name="Nel_OJ_10př">[2]R1!#REF!</definedName>
    <definedName name="Nel_OJ_10vl">[2]R1!#REF!</definedName>
    <definedName name="Nel_Z1_01d">[2]R1!#REF!</definedName>
    <definedName name="Nel_Z1_01p">[2]R1!#REF!</definedName>
    <definedName name="Nel_Z1_02d">[2]R1!#REF!</definedName>
    <definedName name="Nel_Z1_02p">[2]R1!#REF!</definedName>
    <definedName name="Nel_Z1_02př">[2]R1!#REF!</definedName>
    <definedName name="Nel_Z1_02vl">[2]R1!#REF!</definedName>
    <definedName name="Nel_Z1_03d">[2]R1!#REF!</definedName>
    <definedName name="Nel_Z1_03p">[2]R1!#REF!</definedName>
    <definedName name="Nel_Z1_05d">[2]R1!#REF!</definedName>
    <definedName name="Nel_Z1_05p">[2]R1!#REF!</definedName>
    <definedName name="Nel_Z1_10d">[2]R1!#REF!</definedName>
    <definedName name="Nel_Z1_10p">[2]R1!#REF!</definedName>
    <definedName name="Nel_Z1_10př">[2]R1!#REF!</definedName>
    <definedName name="Nel_Z1_10vl">[2]R1!#REF!</definedName>
    <definedName name="Nel_Z2_01d">[2]R1!#REF!</definedName>
    <definedName name="Nel_Z2_01p">[2]R1!#REF!</definedName>
    <definedName name="Nel_Z2_02d">[2]R1!#REF!</definedName>
    <definedName name="Nel_Z2_02p">[2]R1!#REF!</definedName>
    <definedName name="Nel_Z2_02př">[2]R1!#REF!</definedName>
    <definedName name="Nel_Z2_02vl">[2]R1!#REF!</definedName>
    <definedName name="Nel_Z2_03d">[2]R1!#REF!</definedName>
    <definedName name="Nel_Z2_03p">[2]R1!#REF!</definedName>
    <definedName name="Nel_Z2_05d">[2]R1!#REF!</definedName>
    <definedName name="Nel_Z2_05p">[2]R1!#REF!</definedName>
    <definedName name="Nel_Z2_10d">[2]R1!#REF!</definedName>
    <definedName name="Nel_Z2_10p">[2]R1!#REF!</definedName>
    <definedName name="Nel_Z2_10př">[2]R1!#REF!</definedName>
    <definedName name="Nel_Z2_10vl">[2]R1!#REF!</definedName>
    <definedName name="Nel_Z3_01d">[2]R1!#REF!</definedName>
    <definedName name="Nel_Z3_01p">[2]R1!#REF!</definedName>
    <definedName name="Nel_Z3_02d">[2]R1!#REF!</definedName>
    <definedName name="Nel_Z3_02p">[2]R1!#REF!</definedName>
    <definedName name="Nel_Z3_02př">[2]R1!#REF!</definedName>
    <definedName name="Nel_Z3_02vl">[2]R1!#REF!</definedName>
    <definedName name="Nel_Z3_03d">[2]R1!#REF!</definedName>
    <definedName name="Nel_Z3_03p">[2]R1!#REF!</definedName>
    <definedName name="Nel_Z3_05d">[2]R1!#REF!</definedName>
    <definedName name="Nel_Z3_05p">[2]R1!#REF!</definedName>
    <definedName name="Nel_Z3_10d">[2]R1!#REF!</definedName>
    <definedName name="Nel_Z3_10p">[2]R1!#REF!</definedName>
    <definedName name="Nel_Z3_10př">[2]R1!#REF!</definedName>
    <definedName name="Nel_Z3_10vl">[2]R1!#REF!</definedName>
    <definedName name="Nelx">[3]náklady!#REF!</definedName>
    <definedName name="Nex_OJ_01">[2]R1!#REF!</definedName>
    <definedName name="Nex_Z1_01">[2]R1!#REF!</definedName>
    <definedName name="Nex_Z2_01">[2]R1!#REF!</definedName>
    <definedName name="Nex_Z3_01">[2]R1!#REF!</definedName>
    <definedName name="Nkond_OJ_01">[2]R1!#REF!</definedName>
    <definedName name="Nkond_Z1_01">[2]R1!#REF!</definedName>
    <definedName name="Nkond_Z2_01">[2]R1!#REF!</definedName>
    <definedName name="Nkond_Z3_01">[2]R1!#REF!</definedName>
    <definedName name="Nmat_OJ_01">[2]R1!#REF!</definedName>
    <definedName name="Nmat_OJ_02">[2]R1!#REF!</definedName>
    <definedName name="Nmat_OJ_03">[2]R1!#REF!</definedName>
    <definedName name="Nmat_OJ_05">[2]R1!#REF!</definedName>
    <definedName name="Nmat_OJ_10">[2]R1!#REF!</definedName>
    <definedName name="Nmat_Z1_01">[2]R1!#REF!</definedName>
    <definedName name="Nmat_Z1_02">[2]R1!#REF!</definedName>
    <definedName name="Nmat_Z1_03">[2]R1!#REF!</definedName>
    <definedName name="Nmat_Z1_05">[2]R1!#REF!</definedName>
    <definedName name="Nmat_Z1_10">[2]R1!#REF!</definedName>
    <definedName name="Nmat_Z2_01">[2]R1!#REF!</definedName>
    <definedName name="Nmat_Z2_02">[2]R1!#REF!</definedName>
    <definedName name="Nmat_Z2_03">[2]R1!#REF!</definedName>
    <definedName name="Nmat_Z2_05">[2]R1!#REF!</definedName>
    <definedName name="Nmat_Z2_10">[2]R1!#REF!</definedName>
    <definedName name="Nmat_Z3_01">[2]R1!#REF!</definedName>
    <definedName name="Nmat_Z3_02">[2]R1!#REF!</definedName>
    <definedName name="Nmat_Z3_03">[2]R1!#REF!</definedName>
    <definedName name="Nmat_Z3_05">[2]R1!#REF!</definedName>
    <definedName name="Nmat_Z3_10">[2]R1!#REF!</definedName>
    <definedName name="Nmzd_OJ_01">[2]R1!#REF!</definedName>
    <definedName name="Nmzd_OJ_02">[2]R1!#REF!</definedName>
    <definedName name="Nmzd_OJ_03">[2]R1!#REF!</definedName>
    <definedName name="Nmzd_OJ_05">[2]R1!#REF!</definedName>
    <definedName name="Nmzd_OJ_10">[2]R1!#REF!</definedName>
    <definedName name="Nmzd_Z1_01">[2]R1!#REF!</definedName>
    <definedName name="Nmzd_Z1_02">[2]R1!#REF!</definedName>
    <definedName name="Nmzd_Z1_03">[2]R1!#REF!</definedName>
    <definedName name="Nmzd_Z1_05">[2]R1!#REF!</definedName>
    <definedName name="Nmzd_Z1_10">[2]R1!#REF!</definedName>
    <definedName name="Nmzd_Z2_01">[2]R1!#REF!</definedName>
    <definedName name="Nmzd_Z2_02">[2]R1!#REF!</definedName>
    <definedName name="Nmzd_Z2_03">[2]R1!#REF!</definedName>
    <definedName name="Nmzd_Z2_05">[2]R1!#REF!</definedName>
    <definedName name="Nmzd_Z2_10">[2]R1!#REF!</definedName>
    <definedName name="Nmzd_Z3_01">[2]R1!#REF!</definedName>
    <definedName name="Nmzd_Z3_02">[2]R1!#REF!</definedName>
    <definedName name="Nmzd_Z3_03">[2]R1!#REF!</definedName>
    <definedName name="Nmzd_Z3_05">[2]R1!#REF!</definedName>
    <definedName name="Nmzd_Z3_10">[2]R1!#REF!</definedName>
    <definedName name="Nodp_OJ_01">[2]R1!#REF!</definedName>
    <definedName name="Nodp_OJ_02">[2]R1!#REF!</definedName>
    <definedName name="Nodp_OJ_03">[2]R1!#REF!</definedName>
    <definedName name="Nodp_OJ_05">[2]R1!#REF!</definedName>
    <definedName name="Nodp_OJ_10">[2]R1!#REF!</definedName>
    <definedName name="Nodp_Z1_01">[2]R1!#REF!</definedName>
    <definedName name="Nodp_Z1_02">[2]R1!#REF!</definedName>
    <definedName name="Nodp_Z1_03">[2]R1!#REF!</definedName>
    <definedName name="Nodp_Z1_05">[2]R1!#REF!</definedName>
    <definedName name="Nodp_Z1_10">[2]R1!#REF!</definedName>
    <definedName name="Nodp_Z2_01">[2]R1!#REF!</definedName>
    <definedName name="Nodp_Z2_02">[2]R1!#REF!</definedName>
    <definedName name="Nodp_Z2_03">[2]R1!#REF!</definedName>
    <definedName name="Nodp_Z2_05">[2]R1!#REF!</definedName>
    <definedName name="Nodp_Z2_10">[2]R1!#REF!</definedName>
    <definedName name="Nodp_Z3_01">[2]R1!#REF!</definedName>
    <definedName name="Nodp_Z3_02">[2]R1!#REF!</definedName>
    <definedName name="Nodp_Z3_03">[2]R1!#REF!</definedName>
    <definedName name="Nodp_Z3_05">[2]R1!#REF!</definedName>
    <definedName name="Nodp_Z3_10">[2]R1!#REF!</definedName>
    <definedName name="Nopr_OJ_01">[2]R1!#REF!</definedName>
    <definedName name="Nopr_OJ_02">[2]R1!#REF!</definedName>
    <definedName name="Nopr_OJ_03">[2]R1!#REF!</definedName>
    <definedName name="Nopr_OJ_05">[2]R1!#REF!</definedName>
    <definedName name="Nopr_OJ_10">[2]R1!#REF!</definedName>
    <definedName name="Nopr_Z1_01">[2]R1!#REF!</definedName>
    <definedName name="Nopr_Z1_02">[2]R1!#REF!</definedName>
    <definedName name="Nopr_Z1_03">[2]R1!#REF!</definedName>
    <definedName name="Nopr_Z1_05">[2]R1!#REF!</definedName>
    <definedName name="Nopr_Z1_10">[2]R1!#REF!</definedName>
    <definedName name="Nopr_Z2_01">[2]R1!#REF!</definedName>
    <definedName name="Nopr_Z2_02">[2]R1!#REF!</definedName>
    <definedName name="Nopr_Z2_03">[2]R1!#REF!</definedName>
    <definedName name="Nopr_Z2_05">[2]R1!#REF!</definedName>
    <definedName name="Nopr_Z2_10">[2]R1!#REF!</definedName>
    <definedName name="Nopr_Z3_01">[2]R1!#REF!</definedName>
    <definedName name="Nopr_Z3_02">[2]R1!#REF!</definedName>
    <definedName name="Nopr_Z3_03">[2]R1!#REF!</definedName>
    <definedName name="Nopr_Z3_05">[2]R1!#REF!</definedName>
    <definedName name="Nopr_Z3_10">[2]R1!#REF!</definedName>
    <definedName name="Nost_OJ_01">[2]R1!#REF!</definedName>
    <definedName name="Nost_OJ_02">[2]R1!#REF!</definedName>
    <definedName name="Nost_OJ_03">[2]R1!#REF!</definedName>
    <definedName name="Nost_OJ_05">[2]R1!#REF!</definedName>
    <definedName name="Nost_OJ_10">[2]R1!#REF!</definedName>
    <definedName name="Nost_Z1_01">[2]R1!#REF!</definedName>
    <definedName name="Nost_Z1_02">[2]R1!#REF!</definedName>
    <definedName name="Nost_Z1_03">[2]R1!#REF!</definedName>
    <definedName name="Nost_Z1_05">[2]R1!#REF!</definedName>
    <definedName name="Nost_Z1_10">[2]R1!#REF!</definedName>
    <definedName name="Nost_Z2_01">[2]R1!#REF!</definedName>
    <definedName name="Nost_Z2_02">[2]R1!#REF!</definedName>
    <definedName name="Nost_Z2_03">[2]R1!#REF!</definedName>
    <definedName name="Nost_Z2_05">[2]R1!#REF!</definedName>
    <definedName name="Nost_Z2_10">[2]R1!#REF!</definedName>
    <definedName name="Nost_Z3_01">[2]R1!#REF!</definedName>
    <definedName name="Nost_Z3_02">[2]R1!#REF!</definedName>
    <definedName name="Nost_Z3_03">[2]R1!#REF!</definedName>
    <definedName name="Nost_Z3_05">[2]R1!#REF!</definedName>
    <definedName name="Nost_Z3_10">[2]R1!#REF!</definedName>
    <definedName name="Npal_OJ">[2]R1!#REF!</definedName>
    <definedName name="Npal_OJ_02">[2]R1!#REF!</definedName>
    <definedName name="Npal_OJ_10">[2]R1!#REF!</definedName>
    <definedName name="Npal_Z1">[2]R1!#REF!</definedName>
    <definedName name="Npal_Z1_02">[2]R1!#REF!</definedName>
    <definedName name="Npal_Z1_10">[2]R1!#REF!</definedName>
    <definedName name="Npal_Z2">[2]R1!#REF!</definedName>
    <definedName name="Npal_Z2_02">[2]R1!#REF!</definedName>
    <definedName name="Npal_Z2_10">[2]R1!#REF!</definedName>
    <definedName name="Npal_Z3">[2]R1!#REF!</definedName>
    <definedName name="Npal_Z3_02">[2]R1!#REF!</definedName>
    <definedName name="Npal_Z3_10">[2]R1!#REF!</definedName>
    <definedName name="Npl_OJ_05">[2]R1!#REF!</definedName>
    <definedName name="Npl_Z1_05">[2]R1!#REF!</definedName>
    <definedName name="Npl_Z2_05">[2]R1!#REF!</definedName>
    <definedName name="Npl_Z3_05">[2]R1!#REF!</definedName>
    <definedName name="Nsoc_OJ_01">[2]R1!#REF!</definedName>
    <definedName name="Nsoc_OJ_02">[2]R1!#REF!</definedName>
    <definedName name="Nsoc_OJ_03">[2]R1!#REF!</definedName>
    <definedName name="Nsoc_OJ_05">[2]R1!#REF!</definedName>
    <definedName name="Nsoc_OJ_10">[2]R1!#REF!</definedName>
    <definedName name="Nsoc_Z1_01">[2]R1!#REF!</definedName>
    <definedName name="Nsoc_Z1_02">[2]R1!#REF!</definedName>
    <definedName name="Nsoc_Z1_03">[2]R1!#REF!</definedName>
    <definedName name="Nsoc_Z1_05">[2]R1!#REF!</definedName>
    <definedName name="Nsoc_Z1_10">[2]R1!#REF!</definedName>
    <definedName name="Nsoc_Z2_01">[2]R1!#REF!</definedName>
    <definedName name="Nsoc_Z2_02">[2]R1!#REF!</definedName>
    <definedName name="Nsoc_Z2_03">[2]R1!#REF!</definedName>
    <definedName name="Nsoc_Z2_05">[2]R1!#REF!</definedName>
    <definedName name="Nsoc_Z2_10">[2]R1!#REF!</definedName>
    <definedName name="Nsoc_Z3_01">[2]R1!#REF!</definedName>
    <definedName name="Nsoc_Z3_02">[2]R1!#REF!</definedName>
    <definedName name="Nsoc_Z3_03">[2]R1!#REF!</definedName>
    <definedName name="Nsoc_Z3_05">[2]R1!#REF!</definedName>
    <definedName name="Nsoc_Z3_10">[2]R1!#REF!</definedName>
    <definedName name="Nsr_OJ_01">[2]R1!#REF!</definedName>
    <definedName name="Nsr_OJ_02př">[2]R1!#REF!</definedName>
    <definedName name="Nsr_OJ_02vl">[2]R1!#REF!</definedName>
    <definedName name="Nsr_OJ_03">[2]R1!#REF!</definedName>
    <definedName name="Nsr_OJ_05">[2]R1!#REF!</definedName>
    <definedName name="Nsr_OJ_10př">[2]R1!#REF!</definedName>
    <definedName name="Nsr_OJ_10vl">[2]R1!#REF!</definedName>
    <definedName name="Nsr_Z1_01">[2]R1!#REF!</definedName>
    <definedName name="Nsr_Z1_02př">[2]R1!#REF!</definedName>
    <definedName name="Nsr_Z1_02vl">[2]R1!#REF!</definedName>
    <definedName name="Nsr_Z1_03">[2]R1!#REF!</definedName>
    <definedName name="Nsr_Z1_05">[2]R1!#REF!</definedName>
    <definedName name="Nsr_Z1_10př">[2]R1!#REF!</definedName>
    <definedName name="Nsr_Z1_10vl">[2]R1!#REF!</definedName>
    <definedName name="Nsr_Z2_01">[2]R1!#REF!</definedName>
    <definedName name="Nsr_Z2_02př">[2]R1!#REF!</definedName>
    <definedName name="Nsr_Z2_02vl">[2]R1!#REF!</definedName>
    <definedName name="Nsr_Z2_03">[2]R1!#REF!</definedName>
    <definedName name="Nsr_Z2_05">[2]R1!#REF!</definedName>
    <definedName name="Nsr_Z2_10př">[2]R1!#REF!</definedName>
    <definedName name="Nsr_Z2_10vl">[2]R1!#REF!</definedName>
    <definedName name="Nsr_Z3_01">[2]R1!#REF!</definedName>
    <definedName name="Nsr_Z3_02př">[2]R1!#REF!</definedName>
    <definedName name="Nsr_Z3_02vl">[2]R1!#REF!</definedName>
    <definedName name="Nsr_Z3_03">[2]R1!#REF!</definedName>
    <definedName name="Nsr_Z3_05">[2]R1!#REF!</definedName>
    <definedName name="Nsr_Z3_10př">[2]R1!#REF!</definedName>
    <definedName name="Nsr_Z3_10vl">[2]R1!#REF!</definedName>
    <definedName name="Nt_OJ_01d">[2]R1!#REF!</definedName>
    <definedName name="Nt_OJ_01p">[2]R1!#REF!</definedName>
    <definedName name="Nt_OJ_02d">[2]R1!#REF!</definedName>
    <definedName name="Nt_OJ_02p">[2]R1!#REF!</definedName>
    <definedName name="Nt_OJ_02př">[2]R1!#REF!</definedName>
    <definedName name="Nt_OJ_02vl">[2]R1!#REF!</definedName>
    <definedName name="Nt_OJ_03d">[2]R1!#REF!</definedName>
    <definedName name="Nt_OJ_03p">[2]R1!#REF!</definedName>
    <definedName name="Nt_OJ_05d">[2]R1!#REF!</definedName>
    <definedName name="Nt_OJ_05p">[2]R1!#REF!</definedName>
    <definedName name="Nt_OJ_10d">[2]R1!#REF!</definedName>
    <definedName name="Nt_OJ_10p">[2]R1!#REF!</definedName>
    <definedName name="Nt_OJ_10př">[2]R1!#REF!</definedName>
    <definedName name="Nt_OJ_10vl">[2]R1!#REF!</definedName>
    <definedName name="Nt_Z1_01d">[2]R1!#REF!</definedName>
    <definedName name="Nt_Z1_01p">[2]R1!#REF!</definedName>
    <definedName name="Nt_Z1_02d">[2]R1!#REF!</definedName>
    <definedName name="Nt_Z1_02p">[2]R1!#REF!</definedName>
    <definedName name="Nt_Z1_02př">[2]R1!#REF!</definedName>
    <definedName name="Nt_Z1_02vl">[2]R1!#REF!</definedName>
    <definedName name="Nt_Z1_03d">[2]R1!#REF!</definedName>
    <definedName name="Nt_Z1_03p">[2]R1!#REF!</definedName>
    <definedName name="Nt_Z1_05d">[2]R1!#REF!</definedName>
    <definedName name="Nt_Z1_05p">[2]R1!#REF!</definedName>
    <definedName name="Nt_Z1_10d">[2]R1!#REF!</definedName>
    <definedName name="Nt_Z1_10p">[2]R1!#REF!</definedName>
    <definedName name="Nt_Z1_10př">[2]R1!#REF!</definedName>
    <definedName name="Nt_Z1_10vl">[2]R1!#REF!</definedName>
    <definedName name="Nt_Z2_01d">[2]R1!#REF!</definedName>
    <definedName name="Nt_Z2_01p">[2]R1!#REF!</definedName>
    <definedName name="Nt_Z2_02d">[2]R1!#REF!</definedName>
    <definedName name="Nt_Z2_02p">[2]R1!#REF!</definedName>
    <definedName name="Nt_Z2_02př">[2]R1!#REF!</definedName>
    <definedName name="Nt_Z2_02vl">[2]R1!#REF!</definedName>
    <definedName name="Nt_Z2_03d">[2]R1!#REF!</definedName>
    <definedName name="Nt_Z2_03p">[2]R1!#REF!</definedName>
    <definedName name="Nt_Z2_05d">[2]R1!#REF!</definedName>
    <definedName name="Nt_Z2_05p">[2]R1!#REF!</definedName>
    <definedName name="Nt_Z2_10d">[2]R1!#REF!</definedName>
    <definedName name="Nt_Z2_10p">[2]R1!#REF!</definedName>
    <definedName name="Nt_Z2_10př">[2]R1!#REF!</definedName>
    <definedName name="Nt_Z2_10vl">[2]R1!#REF!</definedName>
    <definedName name="Nt_Z3_01d">[2]R1!#REF!</definedName>
    <definedName name="Nt_Z3_01p">[2]R1!#REF!</definedName>
    <definedName name="Nt_Z3_02d">[2]R1!#REF!</definedName>
    <definedName name="Nt_Z3_02p">[2]R1!#REF!</definedName>
    <definedName name="Nt_Z3_02př">[2]R1!#REF!</definedName>
    <definedName name="Nt_Z3_02vl">[2]R1!#REF!</definedName>
    <definedName name="Nt_Z3_03d">[2]R1!#REF!</definedName>
    <definedName name="Nt_Z3_03p">[2]R1!#REF!</definedName>
    <definedName name="Nt_Z3_05d">[2]R1!#REF!</definedName>
    <definedName name="Nt_Z3_05p">[2]R1!#REF!</definedName>
    <definedName name="Nt_Z3_10d">[2]R1!#REF!</definedName>
    <definedName name="Nt_Z3_10p">[2]R1!#REF!</definedName>
    <definedName name="Nt_Z3_10př">[2]R1!#REF!</definedName>
    <definedName name="Nt_Z3_10vl">[2]R1!#REF!</definedName>
    <definedName name="Ntep_OJ_03">[2]R1!#REF!</definedName>
    <definedName name="Ntep_Z1_03">[2]R1!#REF!</definedName>
    <definedName name="Ntep_Z2_03">[2]R1!#REF!</definedName>
    <definedName name="Ntep_Z3_03">[2]R1!#REF!</definedName>
    <definedName name="Nvap_OJ_02">[2]R1!#REF!</definedName>
    <definedName name="Nvap_OJ_05">[2]R1!#REF!</definedName>
    <definedName name="Nvap_OJ_10">[2]R1!#REF!</definedName>
    <definedName name="Nvap_Z1_02">[2]R1!#REF!</definedName>
    <definedName name="Nvap_Z1_05">[2]R1!#REF!</definedName>
    <definedName name="Nvap_Z1_10">[2]R1!#REF!</definedName>
    <definedName name="Nvap_Z2_02">[2]R1!#REF!</definedName>
    <definedName name="Nvap_Z2_05">[2]R1!#REF!</definedName>
    <definedName name="Nvap_Z2_10">[2]R1!#REF!</definedName>
    <definedName name="Nvap_Z3_02">[2]R1!#REF!</definedName>
    <definedName name="Nvap_Z3_05">[2]R1!#REF!</definedName>
    <definedName name="Nvap_Z3_10">[2]R1!#REF!</definedName>
    <definedName name="Nvod_OJ_01d">[2]R1!#REF!</definedName>
    <definedName name="Nvod_OJ_01p">[2]R1!#REF!</definedName>
    <definedName name="Nvod_OJ_02d">[2]R1!#REF!</definedName>
    <definedName name="Nvod_OJ_02p">[2]R1!#REF!</definedName>
    <definedName name="Nvod_OJ_02př">[2]R1!#REF!</definedName>
    <definedName name="Nvod_OJ_02vl">[2]R1!#REF!</definedName>
    <definedName name="Nvod_OJ_03d">[2]R1!#REF!</definedName>
    <definedName name="Nvod_OJ_03p">[2]R1!#REF!</definedName>
    <definedName name="Nvod_OJ_05d">[2]R1!#REF!</definedName>
    <definedName name="Nvod_OJ_05p">[2]R1!#REF!</definedName>
    <definedName name="Nvod_OJ_10d">[2]R1!#REF!</definedName>
    <definedName name="Nvod_OJ_10p">[2]R1!#REF!</definedName>
    <definedName name="Nvod_OJ_10př">[2]R1!#REF!</definedName>
    <definedName name="Nvod_OJ_10vl">[2]R1!#REF!</definedName>
    <definedName name="Nvod_Z1_01d">[2]R1!#REF!</definedName>
    <definedName name="Nvod_Z1_01p">[2]R1!#REF!</definedName>
    <definedName name="Nvod_Z1_02d">[2]R1!#REF!</definedName>
    <definedName name="Nvod_Z1_02p">[2]R1!#REF!</definedName>
    <definedName name="Nvod_Z1_02př">[2]R1!#REF!</definedName>
    <definedName name="Nvod_Z1_02vl">[2]R1!#REF!</definedName>
    <definedName name="Nvod_Z1_03d">[2]R1!#REF!</definedName>
    <definedName name="Nvod_Z1_03p">[2]R1!#REF!</definedName>
    <definedName name="Nvod_Z1_05d">[2]R1!#REF!</definedName>
    <definedName name="Nvod_Z1_05p">[2]R1!#REF!</definedName>
    <definedName name="Nvod_Z1_10d">[2]R1!#REF!</definedName>
    <definedName name="Nvod_Z1_10p">[2]R1!#REF!</definedName>
    <definedName name="Nvod_Z1_10př">[2]R1!#REF!</definedName>
    <definedName name="Nvod_Z1_10vl">[2]R1!#REF!</definedName>
    <definedName name="Nvod_Z2_01d">[2]R1!#REF!</definedName>
    <definedName name="Nvod_Z2_01p">[2]R1!#REF!</definedName>
    <definedName name="Nvod_Z2_02d">[2]R1!#REF!</definedName>
    <definedName name="Nvod_Z2_02p">[2]R1!#REF!</definedName>
    <definedName name="Nvod_Z2_02př">[2]R1!#REF!</definedName>
    <definedName name="Nvod_Z2_02vl">[2]R1!#REF!</definedName>
    <definedName name="Nvod_Z2_03d">[2]R1!#REF!</definedName>
    <definedName name="Nvod_Z2_03p">[2]R1!#REF!</definedName>
    <definedName name="Nvod_Z2_05d">[2]R1!#REF!</definedName>
    <definedName name="Nvod_Z2_05p">[2]R1!#REF!</definedName>
    <definedName name="Nvod_Z2_10d">[2]R1!#REF!</definedName>
    <definedName name="Nvod_Z2_10p">[2]R1!#REF!</definedName>
    <definedName name="Nvod_Z2_10př">[2]R1!#REF!</definedName>
    <definedName name="Nvod_Z2_10vl">[2]R1!#REF!</definedName>
    <definedName name="Nvod_Z3_01d">[2]R1!#REF!</definedName>
    <definedName name="Nvod_Z3_01p">[2]R1!#REF!</definedName>
    <definedName name="Nvod_Z3_02d">[2]R1!#REF!</definedName>
    <definedName name="Nvod_Z3_02p">[2]R1!#REF!</definedName>
    <definedName name="Nvod_Z3_02př">[2]R1!#REF!</definedName>
    <definedName name="Nvod_Z3_02vl">[2]R1!#REF!</definedName>
    <definedName name="Nvod_Z3_03d">[2]R1!#REF!</definedName>
    <definedName name="Nvod_Z3_03p">[2]R1!#REF!</definedName>
    <definedName name="Nvod_Z3_05d">[2]R1!#REF!</definedName>
    <definedName name="Nvod_Z3_05p">[2]R1!#REF!</definedName>
    <definedName name="Nvod_Z3_10d">[2]R1!#REF!</definedName>
    <definedName name="Nvod_Z3_10p">[2]R1!#REF!</definedName>
    <definedName name="Nvod_Z3_10př">[2]R1!#REF!</definedName>
    <definedName name="Nvod_Z3_10vl">[2]R1!#REF!</definedName>
    <definedName name="Nvzd">[3]náklady!#REF!</definedName>
    <definedName name="Nžp_OJ_01">[2]R1!#REF!</definedName>
    <definedName name="Nžp_OJ_02">[2]R1!#REF!</definedName>
    <definedName name="Nžp_OJ_10">[2]R1!#REF!</definedName>
    <definedName name="Nžp_Z1_01">[2]R1!#REF!</definedName>
    <definedName name="Nžp_Z1_02">[2]R1!#REF!</definedName>
    <definedName name="Nžp_Z1_10">[2]R1!#REF!</definedName>
    <definedName name="Nžp_Z2_01">[2]R1!#REF!</definedName>
    <definedName name="Nžp_Z2_02">[2]R1!#REF!</definedName>
    <definedName name="Nžp_Z2_10">[2]R1!#REF!</definedName>
    <definedName name="Nžp_Z3_01">[2]R1!#REF!</definedName>
    <definedName name="Nžp_Z3_02">[2]R1!#REF!</definedName>
    <definedName name="Nžp_Z3_10">[2]R1!#REF!</definedName>
    <definedName name="_xlnm.Print_Area" localSheetId="1">'25-A'!$A$1:$G$24</definedName>
    <definedName name="_xlnm.Print_Area" localSheetId="3">'25-D1'!$A$3:$X$21</definedName>
    <definedName name="Odsíření" localSheetId="4">[2]R1!#REF!</definedName>
    <definedName name="Odsíření">[2]R1!#REF!</definedName>
    <definedName name="Osl_z" localSheetId="4">[3]náklady!#REF!</definedName>
    <definedName name="Osl_z">[3]náklady!#REF!</definedName>
    <definedName name="Ost.n.č." localSheetId="4">[2]R1!#REF!</definedName>
    <definedName name="Ost.n.č.">[2]R1!#REF!</definedName>
    <definedName name="Ost.obch.č." localSheetId="4">[2]R1!#REF!</definedName>
    <definedName name="Ost.obch.č.">[2]R1!#REF!</definedName>
    <definedName name="ost_en">[2]R1!#REF!</definedName>
    <definedName name="ost_mat">[2]R1!#REF!</definedName>
    <definedName name="PNP">[2]R1!#REF!</definedName>
    <definedName name="Proj.týmy">[2]R1!#REF!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přen_služby">#REF!</definedName>
    <definedName name="Přípr.výr.">[2]R1!#REF!</definedName>
    <definedName name="Qnak_OJ">[2]R1!#REF!</definedName>
    <definedName name="Qnak_Z1">[2]R1!#REF!</definedName>
    <definedName name="Qnak_Z2">[2]R1!#REF!</definedName>
    <definedName name="Qnak_Z3">[2]R1!#REF!</definedName>
    <definedName name="Qost_OJ">[2]R1!#REF!</definedName>
    <definedName name="Qost_Z1">[2]R1!#REF!</definedName>
    <definedName name="Qost_Z2">[2]R1!#REF!</definedName>
    <definedName name="Qost_Z3">[2]R1!#REF!</definedName>
    <definedName name="Qpal_ve">[2]R1!#REF!</definedName>
    <definedName name="Qpal_vt_OJ">[2]R1!#REF!</definedName>
    <definedName name="Qpal_vt_Z1">[2]R1!#REF!</definedName>
    <definedName name="Qpal_vt_Z2">[2]R1!#REF!</definedName>
    <definedName name="Qpal_vt_Z3">[2]R1!#REF!</definedName>
    <definedName name="Qtep_OJ">[2]R1!#REF!</definedName>
    <definedName name="Qtep_Z1">[2]R1!#REF!</definedName>
    <definedName name="Qtep_Z2">[2]R1!#REF!</definedName>
    <definedName name="Qtep_Z3">[2]R1!#REF!</definedName>
    <definedName name="Qudt_OJ">[2]R1!#REF!</definedName>
    <definedName name="Qudt_Z1">[2]R1!#REF!</definedName>
    <definedName name="Qudt_Z2">[2]R1!#REF!</definedName>
    <definedName name="Qudt_Z3">[2]R1!#REF!</definedName>
    <definedName name="Qztr_OJ">[2]R1!#REF!</definedName>
    <definedName name="Qztr_Z1">[2]R1!#REF!</definedName>
    <definedName name="Qztr_Z2">[2]R1!#REF!</definedName>
    <definedName name="Qztr_Z3">[2]R1!#REF!</definedName>
    <definedName name="Rekr.zař.">[2]R1!#REF!</definedName>
    <definedName name="Repr">[3]náklady!#REF!</definedName>
    <definedName name="rezerva">#REF!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Rozv._tepla">[2]R1!#REF!</definedName>
    <definedName name="Rozv.el.elny">[2]R1!#REF!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lužby_R95">[2]R1!#REF!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ab">[2]R1!#REF!</definedName>
    <definedName name="TANT">#REF!</definedName>
    <definedName name="Translations">[4]Preklad!$B$2:$D$73</definedName>
    <definedName name="Ubytovny">[2]R1!#REF!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Urok">#REF!</definedName>
    <definedName name="Vkd_OJ_01">[2]R1!#REF!</definedName>
    <definedName name="Vkd_OJ_02">[2]R1!#REF!</definedName>
    <definedName name="Vkd_OJ_03">[2]R1!#REF!</definedName>
    <definedName name="Vkd_OJ_05">[2]R1!#REF!</definedName>
    <definedName name="Vkd_OJ_10">[2]R1!#REF!</definedName>
    <definedName name="Vkd_Z1_01">[2]R1!#REF!</definedName>
    <definedName name="Vkd_Z1_02">[2]R1!#REF!</definedName>
    <definedName name="Vkd_Z1_03">[2]R1!#REF!</definedName>
    <definedName name="Vkd_Z1_05">[2]R1!#REF!</definedName>
    <definedName name="Vkd_Z1_10">[2]R1!#REF!</definedName>
    <definedName name="Vkd_Z2_01">[2]R1!#REF!</definedName>
    <definedName name="Vkd_Z2_02">[2]R1!#REF!</definedName>
    <definedName name="Vkd_Z2_03">[2]R1!#REF!</definedName>
    <definedName name="Vkd_Z2_05">[2]R1!#REF!</definedName>
    <definedName name="Vkd_Z2_10">[2]R1!#REF!</definedName>
    <definedName name="Vkd_Z3_01">[2]R1!#REF!</definedName>
    <definedName name="Vkd_Z3_02">[2]R1!#REF!</definedName>
    <definedName name="Vkd_Z3_03">[2]R1!#REF!</definedName>
    <definedName name="Vkd_Z3_05">[2]R1!#REF!</definedName>
    <definedName name="Vkd_Z3_10">[2]R1!#REF!</definedName>
    <definedName name="VR">[2]R1!#REF!</definedName>
    <definedName name="Vtep_OJ_02d">[2]R1!#REF!</definedName>
    <definedName name="Vtep_OJ_02p">[2]R1!#REF!</definedName>
    <definedName name="Vtep_Z1_02d">[2]R1!#REF!</definedName>
    <definedName name="Vtep_Z1_02p">[2]R1!#REF!</definedName>
    <definedName name="Vtep_Z2_02d">[2]R1!#REF!</definedName>
    <definedName name="Vtep_Z2_02p">[2]R1!#REF!</definedName>
    <definedName name="Vtep_Z3_02d">[2]R1!#REF!</definedName>
    <definedName name="Vtep_Z3_02p">[2]R1!#REF!</definedName>
    <definedName name="Vtnaj_OJ_02p">[2]R1!#REF!</definedName>
    <definedName name="Vtnaj_Z1_02p">[2]R1!#REF!</definedName>
    <definedName name="Vtnaj_Z2_02p">[2]R1!#REF!</definedName>
    <definedName name="Vtnaj_Z3_02p">[2]R1!#REF!</definedName>
    <definedName name="VVZ">[2]R1!#REF!</definedName>
    <definedName name="Výr._tepla">[2]R1!#REF!</definedName>
    <definedName name="Výr.el.JE">[2]R1!#REF!</definedName>
    <definedName name="Výr.el.PE">[2]R1!#REF!</definedName>
    <definedName name="Výr.průt.VE">[2]R1!#REF!</definedName>
    <definedName name="Výr.přeč.VE">[2]R1!#REF!</definedName>
    <definedName name="Výr.režie">[2]R1!#REF!</definedName>
    <definedName name="vyr_JE">[2]R1!#REF!</definedName>
    <definedName name="vyr_OJ_01">[2]R1!#REF!</definedName>
    <definedName name="vyr_PE_OJ">[2]R1!#REF!</definedName>
    <definedName name="vyr_PE_Z1">[2]R1!#REF!</definedName>
    <definedName name="vyr_PE_Z2">[2]R1!#REF!</definedName>
    <definedName name="vyr_PE_Z3">[2]R1!#REF!</definedName>
    <definedName name="vyr_PVE">[2]R1!#REF!</definedName>
    <definedName name="vyr_VE">[2]R1!#REF!</definedName>
    <definedName name="vyr_Z1_01">[2]R1!#REF!</definedName>
    <definedName name="vyr_Z2_01">[2]R1!#REF!</definedName>
    <definedName name="vyr_Z3_01">[2]R1!#REF!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  <definedName name="Záv._strav.">[2]R1!#REF!</definedName>
    <definedName name="Zdrav.zař.">[2]R1!#REF!</definedName>
  </definedNames>
  <calcPr calcId="145621"/>
</workbook>
</file>

<file path=xl/calcChain.xml><?xml version="1.0" encoding="utf-8"?>
<calcChain xmlns="http://schemas.openxmlformats.org/spreadsheetml/2006/main">
  <c r="G62" i="10" l="1"/>
  <c r="H62" i="10"/>
  <c r="F62" i="10"/>
  <c r="E62" i="10"/>
  <c r="D62" i="10"/>
  <c r="E60" i="10"/>
  <c r="B62" i="10"/>
  <c r="G24" i="10" l="1"/>
  <c r="G17" i="10"/>
  <c r="G8" i="10" l="1"/>
  <c r="G7" i="10" s="1"/>
  <c r="D66" i="10" l="1"/>
  <c r="F61" i="10"/>
  <c r="F59" i="10"/>
  <c r="D59" i="10" s="1"/>
  <c r="F58" i="10"/>
  <c r="D58" i="10" s="1"/>
  <c r="H57" i="10"/>
  <c r="H53" i="10" s="1"/>
  <c r="G57" i="10"/>
  <c r="E57" i="10"/>
  <c r="E53" i="10" s="1"/>
  <c r="F56" i="10"/>
  <c r="D56" i="10" s="1"/>
  <c r="F55" i="10"/>
  <c r="D55" i="10" s="1"/>
  <c r="F54" i="10"/>
  <c r="D54" i="10" s="1"/>
  <c r="F52" i="10"/>
  <c r="D52" i="10" s="1"/>
  <c r="F51" i="10"/>
  <c r="D51" i="10"/>
  <c r="F50" i="10"/>
  <c r="D50" i="10" s="1"/>
  <c r="H49" i="10"/>
  <c r="H48" i="10" s="1"/>
  <c r="G49" i="10"/>
  <c r="G48" i="10" s="1"/>
  <c r="E49" i="10"/>
  <c r="E48" i="10" s="1"/>
  <c r="F47" i="10"/>
  <c r="D47" i="10" s="1"/>
  <c r="F46" i="10"/>
  <c r="D46" i="10" s="1"/>
  <c r="H45" i="10"/>
  <c r="H43" i="10" s="1"/>
  <c r="G45" i="10"/>
  <c r="E45" i="10"/>
  <c r="F44" i="10"/>
  <c r="D44" i="10" s="1"/>
  <c r="G43" i="10"/>
  <c r="F42" i="10"/>
  <c r="D42" i="10" s="1"/>
  <c r="F41" i="10"/>
  <c r="D41" i="10" s="1"/>
  <c r="F40" i="10"/>
  <c r="D40" i="10"/>
  <c r="H39" i="10"/>
  <c r="G39" i="10"/>
  <c r="E39" i="10"/>
  <c r="F38" i="10"/>
  <c r="D38" i="10" s="1"/>
  <c r="F37" i="10"/>
  <c r="D37" i="10" s="1"/>
  <c r="F36" i="10"/>
  <c r="D36" i="10"/>
  <c r="F35" i="10"/>
  <c r="D35" i="10" s="1"/>
  <c r="F34" i="10"/>
  <c r="D34" i="10" s="1"/>
  <c r="F33" i="10"/>
  <c r="D33" i="10" s="1"/>
  <c r="F32" i="10"/>
  <c r="D32" i="10" s="1"/>
  <c r="F31" i="10"/>
  <c r="D31" i="10" s="1"/>
  <c r="H30" i="10"/>
  <c r="G30" i="10"/>
  <c r="G22" i="10" s="1"/>
  <c r="E30" i="10"/>
  <c r="F29" i="10"/>
  <c r="D29" i="10" s="1"/>
  <c r="F28" i="10"/>
  <c r="D28" i="10" s="1"/>
  <c r="F27" i="10"/>
  <c r="D27" i="10" s="1"/>
  <c r="F26" i="10"/>
  <c r="D26" i="10" s="1"/>
  <c r="F25" i="10"/>
  <c r="D25" i="10" s="1"/>
  <c r="H24" i="10"/>
  <c r="E24" i="10"/>
  <c r="D23" i="10"/>
  <c r="F20" i="10"/>
  <c r="D20" i="10" s="1"/>
  <c r="F19" i="10"/>
  <c r="D19" i="10" s="1"/>
  <c r="F18" i="10"/>
  <c r="D18" i="10" s="1"/>
  <c r="H17" i="10"/>
  <c r="F17" i="10" s="1"/>
  <c r="E17" i="10"/>
  <c r="D16" i="10"/>
  <c r="F15" i="10"/>
  <c r="D15" i="10" s="1"/>
  <c r="F14" i="10"/>
  <c r="D14" i="10"/>
  <c r="F13" i="10"/>
  <c r="D13" i="10" s="1"/>
  <c r="F12" i="10"/>
  <c r="D12" i="10" s="1"/>
  <c r="F11" i="10"/>
  <c r="D11" i="10"/>
  <c r="F10" i="10"/>
  <c r="D10" i="10" s="1"/>
  <c r="H9" i="10"/>
  <c r="H8" i="10" s="1"/>
  <c r="E8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3" i="10" s="1"/>
  <c r="B64" i="10" s="1"/>
  <c r="B65" i="10" s="1"/>
  <c r="B66" i="10" s="1"/>
  <c r="B67" i="10" s="1"/>
  <c r="B68" i="10" s="1"/>
  <c r="B69" i="10" s="1"/>
  <c r="B70" i="10" s="1"/>
  <c r="B71" i="10" s="1"/>
  <c r="F43" i="10" l="1"/>
  <c r="E7" i="10"/>
  <c r="F39" i="10"/>
  <c r="D39" i="10" s="1"/>
  <c r="F24" i="10"/>
  <c r="D24" i="10" s="1"/>
  <c r="F57" i="10"/>
  <c r="D57" i="10" s="1"/>
  <c r="F45" i="10"/>
  <c r="D45" i="10" s="1"/>
  <c r="H22" i="10"/>
  <c r="H21" i="10" s="1"/>
  <c r="D17" i="10"/>
  <c r="F48" i="10"/>
  <c r="D48" i="10" s="1"/>
  <c r="F8" i="10"/>
  <c r="H7" i="10"/>
  <c r="D61" i="10"/>
  <c r="D65" i="10" s="1"/>
  <c r="E22" i="10"/>
  <c r="F30" i="10"/>
  <c r="D30" i="10" s="1"/>
  <c r="F9" i="10"/>
  <c r="D9" i="10" s="1"/>
  <c r="E43" i="10"/>
  <c r="D43" i="10" s="1"/>
  <c r="F49" i="10"/>
  <c r="D49" i="10" s="1"/>
  <c r="G53" i="10"/>
  <c r="F53" i="10" s="1"/>
  <c r="D53" i="10" s="1"/>
  <c r="G21" i="10" l="1"/>
  <c r="G60" i="10" s="1"/>
  <c r="F22" i="10"/>
  <c r="D22" i="10" s="1"/>
  <c r="H60" i="10"/>
  <c r="E21" i="10"/>
  <c r="D8" i="10"/>
  <c r="F7" i="10"/>
  <c r="F21" i="10" l="1"/>
  <c r="D21" i="10" s="1"/>
  <c r="F60" i="10"/>
  <c r="D7" i="10"/>
  <c r="D60" i="10" l="1"/>
  <c r="D70" i="10" l="1"/>
  <c r="D69" i="10"/>
  <c r="D11" i="3" l="1"/>
  <c r="G14" i="1" l="1"/>
  <c r="G11" i="3" l="1"/>
  <c r="G14" i="3"/>
  <c r="F11" i="3"/>
  <c r="F14" i="3"/>
  <c r="E11" i="3"/>
  <c r="E14" i="3"/>
  <c r="D14" i="3"/>
  <c r="B8" i="3"/>
  <c r="B9" i="3"/>
  <c r="B10" i="3"/>
  <c r="B11" i="3"/>
  <c r="B12" i="3"/>
  <c r="B13" i="3"/>
  <c r="B14" i="3"/>
  <c r="B15" i="3"/>
</calcChain>
</file>

<file path=xl/sharedStrings.xml><?xml version="1.0" encoding="utf-8"?>
<sst xmlns="http://schemas.openxmlformats.org/spreadsheetml/2006/main" count="272" uniqueCount="153">
  <si>
    <t>Držitel licence:</t>
  </si>
  <si>
    <t>Období:</t>
  </si>
  <si>
    <t>a</t>
  </si>
  <si>
    <t>b</t>
  </si>
  <si>
    <t>1</t>
  </si>
  <si>
    <t>2</t>
  </si>
  <si>
    <t>Objem plynu uskladněného v rámci ročních smluv s pevným výkonem</t>
  </si>
  <si>
    <t>3</t>
  </si>
  <si>
    <t>Objem plynu uskladněného v rámci ročních smluv s pevným výkonem na novou skladovací kapacitu</t>
  </si>
  <si>
    <t>4</t>
  </si>
  <si>
    <t>Objem plynu uskladněného v rámci  měsíčních smlouv s pevným výkonem</t>
  </si>
  <si>
    <t>5</t>
  </si>
  <si>
    <t>6</t>
  </si>
  <si>
    <t>Objem plynu uskladněného v rámci denních smluv s pevným výkonem</t>
  </si>
  <si>
    <t>Schválil:</t>
  </si>
  <si>
    <t>Vypracoval:</t>
  </si>
  <si>
    <t>JMÉNO A PŘÍJMENÍ/TELEFON</t>
  </si>
  <si>
    <t>Datum:</t>
  </si>
  <si>
    <t>Objem plynu</t>
  </si>
  <si>
    <t>Objem uskladněného plynu podle typu smlouvy</t>
  </si>
  <si>
    <t>x</t>
  </si>
  <si>
    <t>Objem plynu uskladněného v rámci denních smluv s přerušitelným výkonem</t>
  </si>
  <si>
    <t>Objem zásobníku celkem</t>
  </si>
  <si>
    <t>Společnost</t>
  </si>
  <si>
    <t>Vykazující firma:</t>
  </si>
  <si>
    <t>(uvede se plný název společnosti zapsaný v obchodním rejstříku, resp.jméno fyzické osoby a adresa)</t>
  </si>
  <si>
    <t>Identifikační číslo organizace:</t>
  </si>
  <si>
    <t>(IČO,resp.rodné číslo fyzické osoby)</t>
  </si>
  <si>
    <t>Zkratka firmy:</t>
  </si>
  <si>
    <t xml:space="preserve">   (uvede se obchodní zkratka)</t>
  </si>
  <si>
    <t>Vykazované období:</t>
  </si>
  <si>
    <t>číslo licence</t>
  </si>
  <si>
    <t>osoba odpovědná za licenci</t>
  </si>
  <si>
    <t>podpis odpovědné osoby (výkazy schválil)</t>
  </si>
  <si>
    <t>MND Gas Storage a.s.</t>
  </si>
  <si>
    <t xml:space="preserve">Výkaz  25-A: Výkaz aktiv </t>
  </si>
  <si>
    <t>v tis. Kč</t>
  </si>
  <si>
    <t>25-A</t>
  </si>
  <si>
    <t>Pořizovací hodnota aktiv
k 31.12.</t>
  </si>
  <si>
    <t>Zůstatková hodnota aktiv
k 1.1.</t>
  </si>
  <si>
    <t>Zůstatková hodnota aktiv
k 31.12.</t>
  </si>
  <si>
    <t>Odpisy</t>
  </si>
  <si>
    <t>c</t>
  </si>
  <si>
    <t>d</t>
  </si>
  <si>
    <t>e</t>
  </si>
  <si>
    <t>Uskladňování plynu - přímo přiřaditelný majetek</t>
  </si>
  <si>
    <t>Ostatní činnosti - přímo přiřaditelný majetek</t>
  </si>
  <si>
    <t>Společný majetek</t>
  </si>
  <si>
    <t>Nezahrnovaná aktiva</t>
  </si>
  <si>
    <t>Ocenění v IFRS</t>
  </si>
  <si>
    <t>Ocenění v CAS</t>
  </si>
  <si>
    <t>Společnost celkem - výkazy</t>
  </si>
  <si>
    <t>Společnost celkem - účetnictví</t>
  </si>
  <si>
    <t>PODPIS</t>
  </si>
  <si>
    <t>Výkaz 25-HV: Výkaz hospodářského výsledku</t>
  </si>
  <si>
    <t>25-HV</t>
  </si>
  <si>
    <t>Celkem</t>
  </si>
  <si>
    <t>Ostatní</t>
  </si>
  <si>
    <t>Licence</t>
  </si>
  <si>
    <t>Úprava</t>
  </si>
  <si>
    <t>Uskladňování</t>
  </si>
  <si>
    <t>Provozní výnosy celkem</t>
  </si>
  <si>
    <t>Tržby za prodej zboží</t>
  </si>
  <si>
    <t>Tržby z uskladňování</t>
  </si>
  <si>
    <t>Tržby za roční smlouvy s pevným výkonem</t>
  </si>
  <si>
    <t>Tržby za roční smlouvy s pevným výkonem na novou skladovací kapacitu</t>
  </si>
  <si>
    <t>Tržby za měsíční smlouvy s pevným výkonem</t>
  </si>
  <si>
    <t>Tržby za denní smlouvy s pevným výkonem</t>
  </si>
  <si>
    <t>Tržby za denní smlouvy s přerušitelným výkonem</t>
  </si>
  <si>
    <t>Tržby - ostatní</t>
  </si>
  <si>
    <t>Změna stavu zásob vlastní činnosti</t>
  </si>
  <si>
    <t>Změna stavu zásob - bilanční zemní plyn</t>
  </si>
  <si>
    <t>Změna stavu zásob - ostatní</t>
  </si>
  <si>
    <t>Aktivace</t>
  </si>
  <si>
    <t>Ostatní provozní výnosy</t>
  </si>
  <si>
    <t>Ostatní provozní výnosy snižující provozní náklady</t>
  </si>
  <si>
    <t>Provozní náklady celkem</t>
  </si>
  <si>
    <t>Náklady vynaložené na prodané zboží</t>
  </si>
  <si>
    <t>Výkonová spotřeba</t>
  </si>
  <si>
    <t>Spotřeba materiálu a energie</t>
  </si>
  <si>
    <t>Zemní plyn - vlastní spotřeba</t>
  </si>
  <si>
    <t>Zemní plyn - technologická spotřeba</t>
  </si>
  <si>
    <t>Zemní plyn - ztráty</t>
  </si>
  <si>
    <t>Spotřeba energie - ostatní</t>
  </si>
  <si>
    <t>Spotřeba materiálu</t>
  </si>
  <si>
    <t>Služby</t>
  </si>
  <si>
    <t>Skladování zemní plyn - cizí zásobníky</t>
  </si>
  <si>
    <t>Opravy a udržování</t>
  </si>
  <si>
    <t>IT služby</t>
  </si>
  <si>
    <t>Konzultantské a poradenské služby</t>
  </si>
  <si>
    <t>Odečty, kalibrace, ověření</t>
  </si>
  <si>
    <t>Ostatní služby</t>
  </si>
  <si>
    <t>Osobní náklady</t>
  </si>
  <si>
    <t>Mzdové náklady</t>
  </si>
  <si>
    <t>Daně a poplatky</t>
  </si>
  <si>
    <t xml:space="preserve">Zůstatková cena prodaného dlouhodobého majetku a materiálu </t>
  </si>
  <si>
    <t>Ostatní provozní náklady</t>
  </si>
  <si>
    <t>PROVOZNÍ VÝSLEDEK HOSPODAŘENÍ</t>
  </si>
  <si>
    <t>Bankovní poplatky</t>
  </si>
  <si>
    <t>FINANČNÍ VÝSLEDEK HOSPODAŘENÍ</t>
  </si>
  <si>
    <t>splatná</t>
  </si>
  <si>
    <t>odložená</t>
  </si>
  <si>
    <t>VÝSLEDEK HOSPODAŘENÍ PŘED ZDANĚNÍM</t>
  </si>
  <si>
    <t xml:space="preserve">Výkaz 25-D2: Výkaz uskutečněných aukcí </t>
  </si>
  <si>
    <t>Datum konání aukce</t>
  </si>
  <si>
    <t>Počet zájemců o skladovací kapacitu</t>
  </si>
  <si>
    <t>Počet nabyvatelů skladovací kapacity</t>
  </si>
  <si>
    <t>f</t>
  </si>
  <si>
    <t>JMÉNO A PŘÍJMENÍ / TELEFON</t>
  </si>
  <si>
    <t>25-D1</t>
  </si>
  <si>
    <t xml:space="preserve">Datum: </t>
  </si>
  <si>
    <t xml:space="preserve">Výkaz 25-D1: Výkaz objemů uskladněného plynu </t>
  </si>
  <si>
    <t>poznámka</t>
  </si>
  <si>
    <t>Daňové identifikační číslo organizace:</t>
  </si>
  <si>
    <t xml:space="preserve">   (rok)</t>
  </si>
  <si>
    <t>Datum zpracování:</t>
  </si>
  <si>
    <t>Náklady na sociální zabezpečení, zdravotní pojištění a ostatní náklady</t>
  </si>
  <si>
    <t>Úpravy hodnot v provozní oblasti</t>
  </si>
  <si>
    <t>Úpravy hodnot dlouhodobého hmotného a nehmotného majetku</t>
  </si>
  <si>
    <t>Úpravy hodnot zásob a pohledávek</t>
  </si>
  <si>
    <t>Jiné provozní náklady</t>
  </si>
  <si>
    <t xml:space="preserve">     Náklady na sociální zabezpečení a zdravotní pojištění</t>
  </si>
  <si>
    <t xml:space="preserve">        Ostatní náklady</t>
  </si>
  <si>
    <t xml:space="preserve">       Úpravy hodnot dlouhodobého hmotného a nehmotného majetku - trvalé (odpisy)</t>
  </si>
  <si>
    <t xml:space="preserve">       Úpravy hodnot dlouhodobého hmotného a nehmotného majetku - dočasné (opravné položky)</t>
  </si>
  <si>
    <t>Rezervy v provozní oblasti a komplexní náklady příštích období</t>
  </si>
  <si>
    <t xml:space="preserve">Daň z příjmů </t>
  </si>
  <si>
    <t>VÝSLEDEK HOSPODAŘENÍ  PO ZDANĚNÍ</t>
  </si>
  <si>
    <t>VÝSLEDEK HOSPODAŘENÍ ZA ÚČETNÍ OBDOBÍ (Výkaz zisku a ztrát)</t>
  </si>
  <si>
    <t xml:space="preserve">   Pojištění</t>
  </si>
  <si>
    <t xml:space="preserve">  Jiné ostatní provozní náklady</t>
  </si>
  <si>
    <t>Tržby z prodeje výrobků a služeb</t>
  </si>
  <si>
    <t>Finanční výnosy</t>
  </si>
  <si>
    <t>Tržby z prodaného dlouhodobého majetku a materiálu</t>
  </si>
  <si>
    <t>Moravia Gas Storage a.s.</t>
  </si>
  <si>
    <t>Regulační výkazy pro držitele licence na uskladňování plynu</t>
  </si>
  <si>
    <t>Finanční leasing - § 5 odst. 2</t>
  </si>
  <si>
    <t>Nájemné a pachtovné</t>
  </si>
  <si>
    <t>PROVOZNÍ VÝSLEDEK HOSPODAŘENÍ vč. bankovních poplatků</t>
  </si>
  <si>
    <t>Finanční náklady  s výjimkou bankovních poplatků</t>
  </si>
  <si>
    <t>Zasmluvněná kapacita</t>
  </si>
  <si>
    <t>g</t>
  </si>
  <si>
    <t>Celkové zasmluvněné množství skladovací kapacity</t>
  </si>
  <si>
    <t>v MWh</t>
  </si>
  <si>
    <t>h</t>
  </si>
  <si>
    <t>RWE Gas Storage, s.r.o.</t>
  </si>
  <si>
    <t>Vyvolávací cena</t>
  </si>
  <si>
    <t>Konečná cena v aukci</t>
  </si>
  <si>
    <t>Hodnota</t>
  </si>
  <si>
    <t>Jednotka</t>
  </si>
  <si>
    <t>V řádku 8 se údaje vykazují za skladovací rok, tj. za období od 1.4. do 31.3. následujícího roku.</t>
  </si>
  <si>
    <t>Vysvětlivky:</t>
  </si>
  <si>
    <t>V řádcích 1 až 7 se údaje vyplňují ze dne, v němž bylo ve vykazovaném roce ukončeno vtláčení plynu do zásobníku.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</si>
</sst>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#,##0\ &quot;Kc&quot;;\-#,##0\ &quot;Kc&quot;"/>
    <numFmt numFmtId="168" formatCode="0.00_);[Red]\-0.00"/>
    <numFmt numFmtId="169" formatCode="&quot;$&quot;#,##0.00"/>
    <numFmt numFmtId="170" formatCode="_-* #,##0\ _C_Z_K_-;\-* #,##0\ _C_Z_K_-;_-* &quot;-&quot;\ _C_Z_K_-;_-@_-"/>
    <numFmt numFmtId="171" formatCode="#,##0.0_);[Red]\(#,##0.0\)"/>
    <numFmt numFmtId="172" formatCode="_-* #,##0\ &quot;F&quot;_-;\-* #,##0\ &quot;F&quot;_-;_-* &quot;-&quot;\ &quot;F&quot;_-;_-@_-"/>
    <numFmt numFmtId="173" formatCode="_-* #,##0\ _F_-;\-* #,##0\ _F_-;_-* &quot;-&quot;\ _F_-;_-@_-"/>
    <numFmt numFmtId="174" formatCode="_-* #,##0.00\ &quot;F&quot;_-;\-* #,##0.00\ &quot;F&quot;_-;_-* &quot;-&quot;??\ &quot;F&quot;_-;_-@_-"/>
    <numFmt numFmtId="175" formatCode="_-* #,##0.00\ _F_-;\-* #,##0.00\ _F_-;_-* &quot;-&quot;??\ _F_-;_-@_-"/>
    <numFmt numFmtId="176" formatCode="#,###,##0;[Red]\-#,###,##0"/>
    <numFmt numFmtId="177" formatCode="#,###,##0.00;[Red]\-#,###,##0.00"/>
    <numFmt numFmtId="178" formatCode="0.00%;[Red]\-0.00%"/>
  </numFmts>
  <fonts count="7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color indexed="9"/>
      <name val="Arial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10"/>
      <name val="Calibri"/>
      <family val="2"/>
      <charset val="238"/>
    </font>
    <font>
      <b/>
      <i/>
      <sz val="10"/>
      <name val="Arial CE"/>
      <family val="2"/>
      <charset val="238"/>
    </font>
    <font>
      <sz val="10"/>
      <color indexed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sz val="10"/>
      <name val="Arial"/>
      <family val="2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24"/>
      <name val="Arial CE"/>
      <charset val="238"/>
    </font>
    <font>
      <sz val="10"/>
      <color theme="1"/>
      <name val="Arial"/>
      <family val="2"/>
      <charset val="238"/>
    </font>
    <font>
      <b/>
      <sz val="24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name val="Arial CE"/>
      <charset val="238"/>
    </font>
  </fonts>
  <fills count="58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8">
    <xf numFmtId="0" fontId="0" fillId="0" borderId="0"/>
    <xf numFmtId="178" fontId="14" fillId="0" borderId="1">
      <alignment horizontal="right"/>
      <protection hidden="1"/>
    </xf>
    <xf numFmtId="177" fontId="14" fillId="0" borderId="1">
      <alignment horizontal="right"/>
      <protection hidden="1"/>
    </xf>
    <xf numFmtId="176" fontId="14" fillId="0" borderId="1">
      <alignment horizontal="right"/>
      <protection hidden="1"/>
    </xf>
    <xf numFmtId="1" fontId="14" fillId="0" borderId="0">
      <alignment horizontal="left"/>
      <protection hidden="1"/>
    </xf>
    <xf numFmtId="1" fontId="15" fillId="0" borderId="0">
      <protection hidden="1"/>
    </xf>
    <xf numFmtId="178" fontId="16" fillId="0" borderId="1">
      <alignment horizontal="right"/>
      <protection hidden="1"/>
    </xf>
    <xf numFmtId="176" fontId="16" fillId="0" borderId="1">
      <alignment horizontal="right"/>
      <protection hidden="1"/>
    </xf>
    <xf numFmtId="1" fontId="16" fillId="0" borderId="0">
      <protection hidden="1"/>
    </xf>
    <xf numFmtId="49" fontId="17" fillId="0" borderId="0">
      <protection hidden="1"/>
    </xf>
    <xf numFmtId="1" fontId="18" fillId="0" borderId="0">
      <protection hidden="1"/>
    </xf>
    <xf numFmtId="178" fontId="16" fillId="0" borderId="1">
      <alignment horizontal="right"/>
      <protection hidden="1"/>
    </xf>
    <xf numFmtId="176" fontId="16" fillId="0" borderId="1">
      <alignment horizontal="right"/>
      <protection hidden="1"/>
    </xf>
    <xf numFmtId="1" fontId="16" fillId="0" borderId="2">
      <alignment horizontal="left"/>
      <protection hidden="1"/>
    </xf>
    <xf numFmtId="1" fontId="19" fillId="0" borderId="3">
      <alignment horizontal="left"/>
      <protection hidden="1"/>
    </xf>
    <xf numFmtId="178" fontId="14" fillId="2" borderId="1">
      <alignment horizontal="right"/>
      <protection locked="0"/>
    </xf>
    <xf numFmtId="176" fontId="14" fillId="3" borderId="1" applyBorder="0">
      <alignment horizontal="right"/>
      <protection locked="0"/>
    </xf>
    <xf numFmtId="0" fontId="2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4" applyNumberFormat="0" applyFont="0" applyFill="0" applyBorder="0" applyAlignment="0">
      <alignment vertical="center"/>
    </xf>
    <xf numFmtId="0" fontId="25" fillId="0" borderId="0">
      <alignment horizontal="center" wrapText="1"/>
      <protection locked="0"/>
    </xf>
    <xf numFmtId="0" fontId="26" fillId="11" borderId="0" applyNumberFormat="0" applyBorder="0" applyAlignment="0" applyProtection="0"/>
    <xf numFmtId="171" fontId="9" fillId="0" borderId="0" applyFill="0" applyBorder="0" applyAlignment="0"/>
    <xf numFmtId="0" fontId="27" fillId="37" borderId="5" applyNumberFormat="0" applyAlignment="0" applyProtection="0"/>
    <xf numFmtId="1" fontId="28" fillId="0" borderId="6" applyAlignment="0">
      <alignment horizontal="left" vertical="center"/>
    </xf>
    <xf numFmtId="169" fontId="29" fillId="38" borderId="7" applyNumberFormat="0" applyFont="0" applyFill="0" applyBorder="0" applyAlignment="0">
      <alignment horizontal="center"/>
    </xf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5" fontId="21" fillId="0" borderId="0"/>
    <xf numFmtId="0" fontId="34" fillId="0" borderId="0" applyNumberFormat="0" applyAlignment="0">
      <alignment horizontal="left"/>
    </xf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38" fontId="37" fillId="39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2">
      <alignment horizontal="left" vertical="center"/>
    </xf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2" fillId="40" borderId="13" applyNumberFormat="0" applyAlignment="0" applyProtection="0"/>
    <xf numFmtId="0" fontId="26" fillId="5" borderId="0" applyNumberFormat="0" applyBorder="0" applyAlignment="0" applyProtection="0"/>
    <xf numFmtId="0" fontId="43" fillId="15" borderId="5" applyNumberFormat="0" applyAlignment="0" applyProtection="0"/>
    <xf numFmtId="10" fontId="37" fillId="41" borderId="1" applyNumberFormat="0" applyBorder="0" applyAlignment="0" applyProtection="0"/>
    <xf numFmtId="170" fontId="9" fillId="42" borderId="0"/>
    <xf numFmtId="0" fontId="42" fillId="43" borderId="13" applyNumberFormat="0" applyAlignment="0" applyProtection="0"/>
    <xf numFmtId="0" fontId="44" fillId="0" borderId="14" applyNumberFormat="0" applyFill="0" applyAlignment="0" applyProtection="0"/>
    <xf numFmtId="170" fontId="9" fillId="44" borderId="0"/>
    <xf numFmtId="17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7" fillId="0" borderId="0"/>
    <xf numFmtId="167" fontId="9" fillId="0" borderId="0"/>
    <xf numFmtId="0" fontId="47" fillId="0" borderId="0"/>
    <xf numFmtId="0" fontId="2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9" fillId="47" borderId="15" applyNumberFormat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8" fillId="37" borderId="16" applyNumberFormat="0" applyAlignment="0" applyProtection="0"/>
    <xf numFmtId="14" fontId="25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0" fontId="9" fillId="48" borderId="15" applyNumberFormat="0" applyFont="0" applyAlignment="0" applyProtection="0"/>
    <xf numFmtId="0" fontId="2" fillId="0" borderId="0"/>
    <xf numFmtId="0" fontId="44" fillId="0" borderId="14" applyNumberFormat="0" applyFill="0" applyAlignment="0" applyProtection="0"/>
    <xf numFmtId="0" fontId="21" fillId="0" borderId="0" applyNumberFormat="0" applyFont="0" applyFill="0" applyBorder="0" applyAlignment="0" applyProtection="0">
      <alignment horizontal="left"/>
    </xf>
    <xf numFmtId="168" fontId="9" fillId="0" borderId="0" applyNumberFormat="0" applyFill="0" applyBorder="0" applyAlignment="0" applyProtection="0">
      <alignment horizontal="left"/>
    </xf>
    <xf numFmtId="0" fontId="31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7" fillId="0" borderId="0"/>
    <xf numFmtId="0" fontId="49" fillId="0" borderId="0"/>
    <xf numFmtId="40" fontId="50" fillId="0" borderId="0" applyBorder="0">
      <alignment horizontal="right"/>
    </xf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43" fillId="9" borderId="5" applyNumberFormat="0" applyAlignment="0" applyProtection="0"/>
    <xf numFmtId="0" fontId="27" fillId="49" borderId="5" applyNumberFormat="0" applyAlignment="0" applyProtection="0"/>
    <xf numFmtId="0" fontId="48" fillId="49" borderId="16" applyNumberFormat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53" borderId="0" applyNumberFormat="0" applyBorder="0" applyAlignment="0" applyProtection="0"/>
    <xf numFmtId="0" fontId="1" fillId="0" borderId="0"/>
    <xf numFmtId="0" fontId="67" fillId="0" borderId="0"/>
  </cellStyleXfs>
  <cellXfs count="452">
    <xf numFmtId="0" fontId="0" fillId="0" borderId="0" xfId="0"/>
    <xf numFmtId="0" fontId="5" fillId="0" borderId="0" xfId="119" applyFont="1" applyFill="1" applyAlignment="1" applyProtection="1">
      <alignment vertical="center"/>
    </xf>
    <xf numFmtId="0" fontId="3" fillId="0" borderId="0" xfId="119" applyFont="1" applyFill="1" applyAlignment="1" applyProtection="1">
      <alignment horizontal="right" vertical="center"/>
    </xf>
    <xf numFmtId="164" fontId="9" fillId="0" borderId="21" xfId="124" applyNumberFormat="1" applyFont="1" applyFill="1" applyBorder="1" applyAlignment="1" applyProtection="1">
      <alignment vertical="center"/>
      <protection locked="0"/>
    </xf>
    <xf numFmtId="0" fontId="10" fillId="0" borderId="31" xfId="0" applyNumberFormat="1" applyFont="1" applyFill="1" applyBorder="1" applyAlignment="1" applyProtection="1">
      <protection locked="0"/>
    </xf>
    <xf numFmtId="0" fontId="11" fillId="0" borderId="32" xfId="125" applyNumberFormat="1" applyFont="1" applyFill="1" applyBorder="1" applyProtection="1">
      <protection locked="0"/>
    </xf>
    <xf numFmtId="0" fontId="10" fillId="0" borderId="31" xfId="0" applyNumberFormat="1" applyFont="1" applyFill="1" applyBorder="1" applyAlignment="1" applyProtection="1">
      <alignment horizontal="left"/>
      <protection locked="0"/>
    </xf>
    <xf numFmtId="0" fontId="11" fillId="0" borderId="0" xfId="125" applyNumberFormat="1" applyFont="1" applyFill="1" applyBorder="1" applyProtection="1">
      <protection locked="0"/>
    </xf>
    <xf numFmtId="0" fontId="11" fillId="0" borderId="33" xfId="125" applyNumberFormat="1" applyFont="1" applyFill="1" applyBorder="1" applyProtection="1">
      <protection locked="0"/>
    </xf>
    <xf numFmtId="0" fontId="10" fillId="0" borderId="34" xfId="0" applyNumberFormat="1" applyFont="1" applyFill="1" applyBorder="1" applyAlignment="1" applyProtection="1">
      <protection locked="0"/>
    </xf>
    <xf numFmtId="0" fontId="11" fillId="0" borderId="35" xfId="125" applyNumberFormat="1" applyFont="1" applyFill="1" applyBorder="1" applyProtection="1">
      <protection locked="0"/>
    </xf>
    <xf numFmtId="0" fontId="2" fillId="0" borderId="0" xfId="123" applyProtection="1"/>
    <xf numFmtId="0" fontId="8" fillId="0" borderId="0" xfId="123" applyFont="1" applyAlignment="1" applyProtection="1">
      <alignment vertical="top"/>
    </xf>
    <xf numFmtId="0" fontId="10" fillId="0" borderId="0" xfId="123" applyFont="1" applyProtection="1"/>
    <xf numFmtId="0" fontId="8" fillId="0" borderId="0" xfId="123" applyFont="1" applyProtection="1"/>
    <xf numFmtId="49" fontId="8" fillId="0" borderId="17" xfId="123" applyNumberFormat="1" applyFont="1" applyBorder="1" applyAlignment="1" applyProtection="1">
      <alignment horizontal="center"/>
      <protection locked="0"/>
    </xf>
    <xf numFmtId="1" fontId="8" fillId="0" borderId="17" xfId="123" applyNumberFormat="1" applyFont="1" applyBorder="1" applyAlignment="1" applyProtection="1">
      <alignment horizontal="center"/>
      <protection locked="0"/>
    </xf>
    <xf numFmtId="14" fontId="8" fillId="0" borderId="17" xfId="123" applyNumberFormat="1" applyFont="1" applyBorder="1" applyAlignment="1" applyProtection="1">
      <alignment horizontal="center"/>
      <protection locked="0"/>
    </xf>
    <xf numFmtId="0" fontId="10" fillId="0" borderId="0" xfId="123" applyFont="1" applyAlignment="1" applyProtection="1">
      <alignment horizontal="center"/>
    </xf>
    <xf numFmtId="0" fontId="2" fillId="0" borderId="0" xfId="123" applyFont="1" applyAlignment="1" applyProtection="1">
      <alignment horizontal="right"/>
    </xf>
    <xf numFmtId="49" fontId="2" fillId="0" borderId="17" xfId="123" applyNumberFormat="1" applyBorder="1" applyAlignment="1" applyProtection="1">
      <alignment horizontal="center" vertical="center"/>
      <protection locked="0"/>
    </xf>
    <xf numFmtId="0" fontId="2" fillId="0" borderId="0" xfId="123" applyAlignment="1" applyProtection="1">
      <alignment vertical="center"/>
    </xf>
    <xf numFmtId="0" fontId="2" fillId="0" borderId="17" xfId="123" applyBorder="1" applyAlignment="1" applyProtection="1">
      <alignment horizontal="center" vertical="center"/>
      <protection locked="0"/>
    </xf>
    <xf numFmtId="0" fontId="2" fillId="0" borderId="17" xfId="123" applyBorder="1" applyAlignment="1" applyProtection="1">
      <alignment vertical="center"/>
      <protection locked="0"/>
    </xf>
    <xf numFmtId="49" fontId="2" fillId="0" borderId="0" xfId="123" applyNumberFormat="1" applyBorder="1" applyAlignment="1" applyProtection="1">
      <alignment horizontal="center" vertical="center"/>
      <protection locked="0"/>
    </xf>
    <xf numFmtId="0" fontId="2" fillId="0" borderId="0" xfId="123" applyBorder="1" applyAlignment="1" applyProtection="1">
      <alignment horizontal="center" vertical="center"/>
      <protection locked="0"/>
    </xf>
    <xf numFmtId="0" fontId="2" fillId="0" borderId="0" xfId="123" applyBorder="1" applyAlignment="1" applyProtection="1">
      <alignment vertical="center"/>
      <protection locked="0"/>
    </xf>
    <xf numFmtId="0" fontId="4" fillId="0" borderId="37" xfId="116" applyFont="1" applyFill="1" applyBorder="1" applyAlignment="1" applyProtection="1">
      <alignment horizontal="center" vertical="center" wrapText="1"/>
    </xf>
    <xf numFmtId="0" fontId="4" fillId="0" borderId="38" xfId="116" applyFont="1" applyFill="1" applyBorder="1" applyAlignment="1" applyProtection="1">
      <alignment horizontal="center" vertical="center" wrapText="1"/>
    </xf>
    <xf numFmtId="0" fontId="4" fillId="0" borderId="39" xfId="116" applyFont="1" applyFill="1" applyBorder="1" applyAlignment="1" applyProtection="1">
      <alignment horizontal="center" vertical="center"/>
    </xf>
    <xf numFmtId="164" fontId="7" fillId="0" borderId="44" xfId="121" applyNumberFormat="1" applyFont="1" applyFill="1" applyBorder="1" applyAlignment="1" applyProtection="1">
      <alignment horizontal="right"/>
      <protection locked="0"/>
    </xf>
    <xf numFmtId="164" fontId="7" fillId="0" borderId="45" xfId="121" applyNumberFormat="1" applyFont="1" applyFill="1" applyBorder="1" applyAlignment="1" applyProtection="1">
      <alignment horizontal="right"/>
      <protection locked="0"/>
    </xf>
    <xf numFmtId="164" fontId="7" fillId="0" borderId="47" xfId="121" applyNumberFormat="1" applyFont="1" applyFill="1" applyBorder="1" applyAlignment="1" applyProtection="1">
      <alignment horizontal="right"/>
      <protection locked="0"/>
    </xf>
    <xf numFmtId="164" fontId="7" fillId="0" borderId="49" xfId="121" applyNumberFormat="1" applyFont="1" applyFill="1" applyBorder="1" applyAlignment="1" applyProtection="1">
      <alignment horizontal="right"/>
      <protection locked="0"/>
    </xf>
    <xf numFmtId="164" fontId="7" fillId="0" borderId="1" xfId="121" applyNumberFormat="1" applyFont="1" applyFill="1" applyBorder="1" applyAlignment="1" applyProtection="1">
      <alignment horizontal="right"/>
      <protection locked="0"/>
    </xf>
    <xf numFmtId="164" fontId="7" fillId="0" borderId="27" xfId="121" applyNumberFormat="1" applyFont="1" applyFill="1" applyBorder="1" applyAlignment="1" applyProtection="1">
      <alignment horizontal="right"/>
      <protection locked="0"/>
    </xf>
    <xf numFmtId="164" fontId="7" fillId="0" borderId="50" xfId="121" applyNumberFormat="1" applyFont="1" applyFill="1" applyBorder="1" applyAlignment="1" applyProtection="1">
      <alignment horizontal="right"/>
      <protection locked="0"/>
    </xf>
    <xf numFmtId="164" fontId="7" fillId="0" borderId="53" xfId="121" applyNumberFormat="1" applyFont="1" applyFill="1" applyBorder="1" applyAlignment="1" applyProtection="1">
      <alignment horizontal="right"/>
      <protection locked="0"/>
    </xf>
    <xf numFmtId="164" fontId="7" fillId="0" borderId="54" xfId="121" applyNumberFormat="1" applyFont="1" applyFill="1" applyBorder="1" applyAlignment="1" applyProtection="1">
      <alignment horizontal="right"/>
      <protection locked="0"/>
    </xf>
    <xf numFmtId="164" fontId="7" fillId="0" borderId="55" xfId="121" applyNumberFormat="1" applyFont="1" applyFill="1" applyBorder="1" applyAlignment="1" applyProtection="1">
      <alignment horizontal="right"/>
      <protection locked="0"/>
    </xf>
    <xf numFmtId="164" fontId="7" fillId="0" borderId="56" xfId="121" applyNumberFormat="1" applyFont="1" applyFill="1" applyBorder="1" applyAlignment="1" applyProtection="1">
      <alignment horizontal="right"/>
      <protection locked="0"/>
    </xf>
    <xf numFmtId="0" fontId="1" fillId="0" borderId="19" xfId="116" applyFont="1" applyFill="1" applyBorder="1" applyAlignment="1" applyProtection="1">
      <alignment horizontal="center"/>
    </xf>
    <xf numFmtId="164" fontId="1" fillId="0" borderId="46" xfId="115" applyNumberFormat="1" applyFont="1" applyFill="1" applyBorder="1" applyAlignment="1" applyProtection="1">
      <alignment horizontal="right"/>
      <protection locked="0"/>
    </xf>
    <xf numFmtId="164" fontId="1" fillId="0" borderId="38" xfId="115" applyNumberFormat="1" applyFont="1" applyFill="1" applyBorder="1" applyAlignment="1" applyProtection="1">
      <alignment horizontal="right"/>
      <protection locked="0"/>
    </xf>
    <xf numFmtId="164" fontId="1" fillId="0" borderId="46" xfId="116" applyNumberFormat="1" applyFont="1" applyFill="1" applyBorder="1" applyAlignment="1" applyProtection="1">
      <protection locked="0"/>
    </xf>
    <xf numFmtId="164" fontId="1" fillId="0" borderId="43" xfId="116" applyNumberFormat="1" applyFont="1" applyFill="1" applyBorder="1" applyAlignment="1" applyProtection="1">
      <protection locked="0"/>
    </xf>
    <xf numFmtId="0" fontId="1" fillId="0" borderId="20" xfId="116" applyFont="1" applyFill="1" applyBorder="1" applyAlignment="1" applyProtection="1">
      <alignment horizontal="center"/>
    </xf>
    <xf numFmtId="164" fontId="1" fillId="0" borderId="49" xfId="118" applyNumberFormat="1" applyFont="1" applyFill="1" applyBorder="1" applyAlignment="1" applyProtection="1">
      <alignment horizontal="right"/>
      <protection locked="0"/>
    </xf>
    <xf numFmtId="164" fontId="1" fillId="0" borderId="2" xfId="118" applyNumberFormat="1" applyFont="1" applyFill="1" applyBorder="1" applyAlignment="1" applyProtection="1">
      <alignment horizontal="right"/>
      <protection locked="0"/>
    </xf>
    <xf numFmtId="164" fontId="1" fillId="0" borderId="1" xfId="118" applyNumberFormat="1" applyFont="1" applyFill="1" applyBorder="1" applyAlignment="1" applyProtection="1">
      <alignment horizontal="right"/>
      <protection locked="0"/>
    </xf>
    <xf numFmtId="0" fontId="1" fillId="0" borderId="51" xfId="116" applyFont="1" applyFill="1" applyBorder="1" applyAlignment="1" applyProtection="1">
      <alignment horizontal="center"/>
    </xf>
    <xf numFmtId="164" fontId="1" fillId="0" borderId="53" xfId="118" applyNumberFormat="1" applyFont="1" applyFill="1" applyBorder="1" applyAlignment="1" applyProtection="1">
      <alignment horizontal="right"/>
      <protection locked="0"/>
    </xf>
    <xf numFmtId="164" fontId="1" fillId="0" borderId="52" xfId="118" applyNumberFormat="1" applyFont="1" applyFill="1" applyBorder="1" applyAlignment="1" applyProtection="1">
      <alignment horizontal="right"/>
      <protection locked="0"/>
    </xf>
    <xf numFmtId="164" fontId="1" fillId="0" borderId="54" xfId="118" applyNumberFormat="1" applyFont="1" applyFill="1" applyBorder="1" applyAlignment="1" applyProtection="1">
      <alignment horizontal="right"/>
      <protection locked="0"/>
    </xf>
    <xf numFmtId="0" fontId="1" fillId="0" borderId="18" xfId="116" applyFont="1" applyFill="1" applyBorder="1" applyAlignment="1" applyProtection="1">
      <alignment horizontal="center"/>
    </xf>
    <xf numFmtId="0" fontId="4" fillId="0" borderId="17" xfId="116" applyFont="1" applyFill="1" applyBorder="1" applyAlignment="1" applyProtection="1"/>
    <xf numFmtId="164" fontId="4" fillId="54" borderId="23" xfId="116" applyNumberFormat="1" applyFont="1" applyFill="1" applyBorder="1" applyAlignment="1" applyProtection="1">
      <alignment horizontal="right"/>
    </xf>
    <xf numFmtId="164" fontId="4" fillId="54" borderId="41" xfId="116" applyNumberFormat="1" applyFont="1" applyFill="1" applyBorder="1" applyAlignment="1" applyProtection="1">
      <alignment horizontal="right"/>
    </xf>
    <xf numFmtId="164" fontId="4" fillId="54" borderId="57" xfId="116" applyNumberFormat="1" applyFont="1" applyFill="1" applyBorder="1" applyAlignment="1" applyProtection="1">
      <alignment horizontal="right"/>
    </xf>
    <xf numFmtId="0" fontId="1" fillId="0" borderId="17" xfId="116" applyFont="1" applyFill="1" applyBorder="1" applyAlignment="1" applyProtection="1">
      <alignment horizontal="center"/>
    </xf>
    <xf numFmtId="164" fontId="1" fillId="0" borderId="58" xfId="118" applyNumberFormat="1" applyFont="1" applyFill="1" applyBorder="1" applyAlignment="1" applyProtection="1">
      <alignment horizontal="right"/>
      <protection locked="0"/>
    </xf>
    <xf numFmtId="164" fontId="1" fillId="0" borderId="9" xfId="118" applyNumberFormat="1" applyFont="1" applyFill="1" applyBorder="1" applyAlignment="1" applyProtection="1">
      <alignment horizontal="right"/>
      <protection locked="0"/>
    </xf>
    <xf numFmtId="164" fontId="1" fillId="0" borderId="38" xfId="118" applyNumberFormat="1" applyFont="1" applyFill="1" applyBorder="1" applyAlignment="1" applyProtection="1">
      <alignment horizontal="right"/>
      <protection locked="0"/>
    </xf>
    <xf numFmtId="0" fontId="1" fillId="0" borderId="23" xfId="125" applyFont="1" applyFill="1" applyBorder="1" applyProtection="1">
      <protection locked="0"/>
    </xf>
    <xf numFmtId="0" fontId="1" fillId="0" borderId="25" xfId="125" applyFont="1" applyFill="1" applyBorder="1" applyProtection="1">
      <protection locked="0"/>
    </xf>
    <xf numFmtId="0" fontId="1" fillId="0" borderId="32" xfId="125" applyFont="1" applyFill="1" applyBorder="1" applyProtection="1">
      <protection locked="0"/>
    </xf>
    <xf numFmtId="0" fontId="1" fillId="0" borderId="0" xfId="125" applyFont="1" applyFill="1" applyBorder="1" applyProtection="1">
      <protection locked="0"/>
    </xf>
    <xf numFmtId="0" fontId="1" fillId="0" borderId="33" xfId="125" applyFont="1" applyFill="1" applyBorder="1" applyProtection="1">
      <protection locked="0"/>
    </xf>
    <xf numFmtId="3" fontId="7" fillId="0" borderId="31" xfId="115" applyNumberFormat="1" applyFont="1" applyFill="1" applyBorder="1" applyAlignment="1" applyProtection="1">
      <alignment horizontal="left"/>
      <protection locked="0"/>
    </xf>
    <xf numFmtId="3" fontId="7" fillId="0" borderId="0" xfId="115" applyNumberFormat="1" applyFont="1" applyFill="1" applyBorder="1" applyAlignment="1" applyProtection="1">
      <protection locked="0"/>
    </xf>
    <xf numFmtId="0" fontId="1" fillId="0" borderId="60" xfId="125" applyFont="1" applyFill="1" applyBorder="1" applyProtection="1">
      <protection locked="0"/>
    </xf>
    <xf numFmtId="0" fontId="1" fillId="0" borderId="35" xfId="125" applyFont="1" applyFill="1" applyBorder="1" applyProtection="1">
      <protection locked="0"/>
    </xf>
    <xf numFmtId="14" fontId="1" fillId="0" borderId="30" xfId="115" applyNumberFormat="1" applyFont="1" applyFill="1" applyBorder="1" applyAlignment="1" applyProtection="1">
      <alignment horizontal="left" vertical="center"/>
      <protection locked="0"/>
    </xf>
    <xf numFmtId="164" fontId="1" fillId="0" borderId="28" xfId="120" applyNumberFormat="1" applyFont="1" applyFill="1" applyBorder="1" applyAlignment="1" applyProtection="1">
      <protection locked="0"/>
    </xf>
    <xf numFmtId="164" fontId="1" fillId="54" borderId="28" xfId="120" applyNumberFormat="1" applyFont="1" applyFill="1" applyBorder="1" applyAlignment="1" applyProtection="1"/>
    <xf numFmtId="164" fontId="1" fillId="0" borderId="20" xfId="120" applyNumberFormat="1" applyFont="1" applyFill="1" applyBorder="1" applyAlignment="1" applyProtection="1">
      <protection locked="0"/>
    </xf>
    <xf numFmtId="164" fontId="1" fillId="54" borderId="28" xfId="120" applyNumberFormat="1" applyFont="1" applyFill="1" applyBorder="1" applyAlignment="1" applyProtection="1">
      <alignment horizontal="right"/>
    </xf>
    <xf numFmtId="164" fontId="1" fillId="0" borderId="28" xfId="120" applyNumberFormat="1" applyFont="1" applyFill="1" applyBorder="1" applyAlignment="1" applyProtection="1">
      <alignment horizontal="right"/>
      <protection locked="0"/>
    </xf>
    <xf numFmtId="164" fontId="1" fillId="0" borderId="21" xfId="120" applyNumberFormat="1" applyFont="1" applyFill="1" applyBorder="1" applyAlignment="1" applyProtection="1">
      <protection locked="0"/>
    </xf>
    <xf numFmtId="164" fontId="1" fillId="54" borderId="21" xfId="120" applyNumberFormat="1" applyFont="1" applyFill="1" applyBorder="1" applyAlignment="1" applyProtection="1"/>
    <xf numFmtId="164" fontId="1" fillId="0" borderId="21" xfId="120" applyNumberFormat="1" applyFont="1" applyFill="1" applyBorder="1" applyAlignment="1" applyProtection="1">
      <alignment horizontal="right"/>
      <protection locked="0"/>
    </xf>
    <xf numFmtId="164" fontId="1" fillId="0" borderId="21" xfId="120" applyNumberFormat="1" applyFont="1" applyFill="1" applyBorder="1" applyProtection="1">
      <protection locked="0"/>
    </xf>
    <xf numFmtId="164" fontId="1" fillId="54" borderId="21" xfId="120" applyNumberFormat="1" applyFont="1" applyFill="1" applyBorder="1" applyProtection="1"/>
    <xf numFmtId="0" fontId="0" fillId="0" borderId="0" xfId="0" applyFill="1" applyProtection="1"/>
    <xf numFmtId="0" fontId="0" fillId="0" borderId="0" xfId="0" applyProtection="1"/>
    <xf numFmtId="0" fontId="13" fillId="0" borderId="0" xfId="0" applyFont="1" applyProtection="1"/>
    <xf numFmtId="49" fontId="2" fillId="0" borderId="17" xfId="124" applyNumberFormat="1" applyFont="1" applyFill="1" applyBorder="1" applyAlignment="1" applyProtection="1">
      <alignment horizontal="center" vertical="center"/>
    </xf>
    <xf numFmtId="49" fontId="2" fillId="0" borderId="19" xfId="124" applyNumberFormat="1" applyFont="1" applyFill="1" applyBorder="1" applyAlignment="1" applyProtection="1">
      <alignment horizontal="center" vertical="center"/>
    </xf>
    <xf numFmtId="49" fontId="2" fillId="0" borderId="21" xfId="124" applyNumberFormat="1" applyFont="1" applyFill="1" applyBorder="1" applyAlignment="1" applyProtection="1">
      <alignment horizontal="center" vertical="center"/>
    </xf>
    <xf numFmtId="0" fontId="10" fillId="0" borderId="22" xfId="119" applyFont="1" applyFill="1" applyBorder="1" applyAlignment="1" applyProtection="1">
      <alignment horizontal="left"/>
      <protection locked="0"/>
    </xf>
    <xf numFmtId="0" fontId="11" fillId="0" borderId="23" xfId="125" applyFont="1" applyFill="1" applyBorder="1" applyProtection="1">
      <protection locked="0"/>
    </xf>
    <xf numFmtId="0" fontId="10" fillId="0" borderId="24" xfId="119" applyFont="1" applyFill="1" applyBorder="1" applyAlignment="1" applyProtection="1">
      <alignment horizontal="left"/>
      <protection locked="0"/>
    </xf>
    <xf numFmtId="0" fontId="11" fillId="0" borderId="25" xfId="125" applyFont="1" applyFill="1" applyBorder="1" applyProtection="1">
      <protection locked="0"/>
    </xf>
    <xf numFmtId="0" fontId="10" fillId="0" borderId="26" xfId="119" applyFont="1" applyFill="1" applyBorder="1" applyProtection="1">
      <protection locked="0"/>
    </xf>
    <xf numFmtId="0" fontId="11" fillId="0" borderId="27" xfId="125" applyFont="1" applyFill="1" applyBorder="1" applyProtection="1">
      <protection locked="0"/>
    </xf>
    <xf numFmtId="0" fontId="10" fillId="0" borderId="2" xfId="119" applyFont="1" applyFill="1" applyBorder="1" applyProtection="1">
      <protection locked="0"/>
    </xf>
    <xf numFmtId="0" fontId="11" fillId="0" borderId="28" xfId="125" applyFont="1" applyFill="1" applyBorder="1" applyProtection="1">
      <protection locked="0"/>
    </xf>
    <xf numFmtId="0" fontId="12" fillId="0" borderId="29" xfId="119" applyFont="1" applyFill="1" applyBorder="1" applyAlignment="1" applyProtection="1">
      <alignment horizontal="left"/>
      <protection locked="0"/>
    </xf>
    <xf numFmtId="14" fontId="0" fillId="0" borderId="30" xfId="0" applyNumberFormat="1" applyFill="1" applyBorder="1" applyAlignment="1" applyProtection="1">
      <alignment horizontal="left" vertical="center"/>
      <protection locked="0"/>
    </xf>
    <xf numFmtId="0" fontId="53" fillId="0" borderId="0" xfId="115" applyFont="1" applyFill="1" applyBorder="1" applyProtection="1"/>
    <xf numFmtId="0" fontId="60" fillId="0" borderId="17" xfId="120" applyFont="1" applyFill="1" applyBorder="1" applyAlignment="1" applyProtection="1">
      <alignment horizontal="center"/>
    </xf>
    <xf numFmtId="0" fontId="4" fillId="0" borderId="17" xfId="120" applyFont="1" applyFill="1" applyBorder="1" applyAlignment="1" applyProtection="1">
      <alignment horizontal="center" vertical="center"/>
    </xf>
    <xf numFmtId="49" fontId="4" fillId="0" borderId="9" xfId="120" applyNumberFormat="1" applyFont="1" applyFill="1" applyBorder="1" applyAlignment="1" applyProtection="1">
      <alignment horizontal="center" vertical="center"/>
    </xf>
    <xf numFmtId="49" fontId="4" fillId="0" borderId="17" xfId="120" applyNumberFormat="1" applyFont="1" applyFill="1" applyBorder="1" applyAlignment="1" applyProtection="1">
      <alignment horizontal="center" vertical="center"/>
    </xf>
    <xf numFmtId="0" fontId="1" fillId="0" borderId="17" xfId="120" applyFont="1" applyFill="1" applyBorder="1" applyAlignment="1" applyProtection="1">
      <alignment horizontal="center"/>
    </xf>
    <xf numFmtId="49" fontId="1" fillId="0" borderId="17" xfId="120" applyNumberFormat="1" applyFont="1" applyFill="1" applyBorder="1" applyAlignment="1" applyProtection="1">
      <alignment horizontal="center"/>
    </xf>
    <xf numFmtId="0" fontId="1" fillId="0" borderId="9" xfId="120" applyFont="1" applyFill="1" applyBorder="1" applyAlignment="1" applyProtection="1">
      <alignment horizontal="center"/>
    </xf>
    <xf numFmtId="164" fontId="4" fillId="54" borderId="51" xfId="120" applyNumberFormat="1" applyFont="1" applyFill="1" applyBorder="1" applyAlignment="1" applyProtection="1"/>
    <xf numFmtId="164" fontId="4" fillId="54" borderId="17" xfId="120" applyNumberFormat="1" applyFont="1" applyFill="1" applyBorder="1" applyAlignment="1" applyProtection="1"/>
    <xf numFmtId="164" fontId="4" fillId="54" borderId="30" xfId="120" applyNumberFormat="1" applyFont="1" applyFill="1" applyBorder="1" applyAlignment="1" applyProtection="1"/>
    <xf numFmtId="0" fontId="1" fillId="0" borderId="20" xfId="120" applyFont="1" applyFill="1" applyBorder="1" applyAlignment="1" applyProtection="1">
      <alignment horizontal="center"/>
    </xf>
    <xf numFmtId="164" fontId="1" fillId="54" borderId="19" xfId="120" applyNumberFormat="1" applyFont="1" applyFill="1" applyBorder="1" applyAlignment="1" applyProtection="1"/>
    <xf numFmtId="0" fontId="1" fillId="0" borderId="21" xfId="120" applyFont="1" applyFill="1" applyBorder="1" applyAlignment="1" applyProtection="1">
      <alignment horizontal="center"/>
    </xf>
    <xf numFmtId="164" fontId="1" fillId="54" borderId="63" xfId="120" applyNumberFormat="1" applyFont="1" applyFill="1" applyBorder="1" applyAlignment="1" applyProtection="1"/>
    <xf numFmtId="164" fontId="4" fillId="54" borderId="17" xfId="120" applyNumberFormat="1" applyFont="1" applyFill="1" applyBorder="1" applyProtection="1"/>
    <xf numFmtId="0" fontId="1" fillId="0" borderId="19" xfId="120" applyFont="1" applyFill="1" applyBorder="1" applyAlignment="1" applyProtection="1">
      <alignment horizontal="center"/>
    </xf>
    <xf numFmtId="164" fontId="1" fillId="54" borderId="21" xfId="120" applyNumberFormat="1" applyFont="1" applyFill="1" applyBorder="1" applyAlignment="1" applyProtection="1">
      <alignment horizontal="right"/>
    </xf>
    <xf numFmtId="0" fontId="1" fillId="0" borderId="48" xfId="120" applyFont="1" applyFill="1" applyBorder="1" applyProtection="1"/>
    <xf numFmtId="164" fontId="1" fillId="54" borderId="20" xfId="120" applyNumberFormat="1" applyFont="1" applyFill="1" applyBorder="1" applyProtection="1"/>
    <xf numFmtId="0" fontId="1" fillId="0" borderId="2" xfId="120" applyFont="1" applyFill="1" applyBorder="1" applyAlignment="1" applyProtection="1">
      <alignment horizontal="left" indent="1"/>
    </xf>
    <xf numFmtId="0" fontId="1" fillId="0" borderId="65" xfId="120" applyFont="1" applyFill="1" applyBorder="1" applyAlignment="1" applyProtection="1">
      <alignment horizontal="left" indent="1"/>
    </xf>
    <xf numFmtId="0" fontId="7" fillId="0" borderId="22" xfId="119" applyFont="1" applyFill="1" applyBorder="1" applyAlignment="1" applyProtection="1">
      <alignment horizontal="left"/>
      <protection locked="0"/>
    </xf>
    <xf numFmtId="0" fontId="7" fillId="0" borderId="24" xfId="119" applyFont="1" applyFill="1" applyBorder="1" applyAlignment="1" applyProtection="1">
      <alignment horizontal="left"/>
      <protection locked="0"/>
    </xf>
    <xf numFmtId="0" fontId="7" fillId="0" borderId="26" xfId="119" applyFont="1" applyFill="1" applyBorder="1" applyProtection="1">
      <protection locked="0"/>
    </xf>
    <xf numFmtId="0" fontId="1" fillId="0" borderId="27" xfId="125" applyFont="1" applyFill="1" applyBorder="1" applyProtection="1">
      <protection locked="0"/>
    </xf>
    <xf numFmtId="0" fontId="7" fillId="0" borderId="2" xfId="119" applyFont="1" applyFill="1" applyBorder="1" applyProtection="1">
      <protection locked="0"/>
    </xf>
    <xf numFmtId="0" fontId="1" fillId="0" borderId="28" xfId="125" applyFont="1" applyFill="1" applyBorder="1" applyProtection="1">
      <protection locked="0"/>
    </xf>
    <xf numFmtId="0" fontId="7" fillId="0" borderId="59" xfId="119" applyFont="1" applyFill="1" applyBorder="1" applyAlignment="1" applyProtection="1">
      <alignment horizontal="left"/>
      <protection locked="0"/>
    </xf>
    <xf numFmtId="0" fontId="1" fillId="0" borderId="61" xfId="125" applyFont="1" applyFill="1" applyBorder="1" applyProtection="1">
      <protection locked="0"/>
    </xf>
    <xf numFmtId="0" fontId="2" fillId="0" borderId="29" xfId="119" applyFont="1" applyFill="1" applyBorder="1" applyAlignment="1" applyProtection="1">
      <alignment horizontal="left"/>
      <protection locked="0"/>
    </xf>
    <xf numFmtId="0" fontId="7" fillId="0" borderId="22" xfId="121" applyFont="1" applyFill="1" applyBorder="1" applyAlignment="1" applyProtection="1">
      <alignment horizontal="center" vertical="center"/>
    </xf>
    <xf numFmtId="0" fontId="55" fillId="0" borderId="9" xfId="121" applyFont="1" applyFill="1" applyBorder="1" applyAlignment="1" applyProtection="1">
      <alignment horizontal="center" vertical="center" wrapText="1"/>
    </xf>
    <xf numFmtId="49" fontId="7" fillId="0" borderId="18" xfId="121" applyNumberFormat="1" applyFont="1" applyFill="1" applyBorder="1" applyAlignment="1" applyProtection="1">
      <alignment horizontal="center" vertical="center"/>
    </xf>
    <xf numFmtId="0" fontId="7" fillId="0" borderId="24" xfId="121" applyFont="1" applyFill="1" applyBorder="1" applyAlignment="1" applyProtection="1">
      <alignment horizontal="center" vertical="center" wrapText="1"/>
    </xf>
    <xf numFmtId="0" fontId="7" fillId="0" borderId="40" xfId="121" applyFont="1" applyFill="1" applyBorder="1" applyAlignment="1" applyProtection="1">
      <alignment horizontal="center" wrapText="1"/>
    </xf>
    <xf numFmtId="0" fontId="7" fillId="0" borderId="41" xfId="121" applyFont="1" applyFill="1" applyBorder="1" applyAlignment="1" applyProtection="1">
      <alignment horizontal="center" wrapText="1"/>
    </xf>
    <xf numFmtId="0" fontId="7" fillId="0" borderId="23" xfId="121" applyFont="1" applyFill="1" applyBorder="1" applyAlignment="1" applyProtection="1">
      <alignment horizontal="center" wrapText="1"/>
    </xf>
    <xf numFmtId="0" fontId="7" fillId="0" borderId="42" xfId="121" applyFont="1" applyFill="1" applyBorder="1" applyAlignment="1" applyProtection="1">
      <alignment horizontal="center" wrapText="1"/>
    </xf>
    <xf numFmtId="1" fontId="7" fillId="0" borderId="19" xfId="121" applyNumberFormat="1" applyFont="1" applyFill="1" applyBorder="1" applyAlignment="1" applyProtection="1">
      <alignment horizontal="center" vertical="center"/>
    </xf>
    <xf numFmtId="49" fontId="7" fillId="0" borderId="21" xfId="121" applyNumberFormat="1" applyFont="1" applyFill="1" applyBorder="1" applyAlignment="1" applyProtection="1">
      <alignment horizontal="center" vertical="center"/>
    </xf>
    <xf numFmtId="49" fontId="7" fillId="0" borderId="51" xfId="121" applyNumberFormat="1" applyFont="1" applyFill="1" applyBorder="1" applyAlignment="1" applyProtection="1">
      <alignment horizontal="center" vertical="center"/>
    </xf>
    <xf numFmtId="0" fontId="1" fillId="0" borderId="19" xfId="115" applyFont="1" applyFill="1" applyBorder="1" applyAlignment="1" applyProtection="1">
      <alignment vertical="top"/>
    </xf>
    <xf numFmtId="164" fontId="1" fillId="54" borderId="44" xfId="118" applyNumberFormat="1" applyFont="1" applyFill="1" applyBorder="1" applyAlignment="1" applyProtection="1">
      <alignment horizontal="right"/>
    </xf>
    <xf numFmtId="164" fontId="1" fillId="54" borderId="45" xfId="118" applyNumberFormat="1" applyFont="1" applyFill="1" applyBorder="1" applyAlignment="1" applyProtection="1">
      <alignment horizontal="right"/>
    </xf>
    <xf numFmtId="164" fontId="1" fillId="54" borderId="43" xfId="118" applyNumberFormat="1" applyFont="1" applyFill="1" applyBorder="1" applyAlignment="1" applyProtection="1">
      <alignment horizontal="right"/>
    </xf>
    <xf numFmtId="0" fontId="1" fillId="0" borderId="21" xfId="118" applyFont="1" applyFill="1" applyBorder="1" applyAlignment="1" applyProtection="1">
      <alignment horizontal="left" vertical="top" indent="1"/>
    </xf>
    <xf numFmtId="0" fontId="1" fillId="0" borderId="51" xfId="118" applyFont="1" applyFill="1" applyBorder="1" applyAlignment="1" applyProtection="1">
      <alignment horizontal="left" vertical="top" indent="1"/>
    </xf>
    <xf numFmtId="3" fontId="7" fillId="0" borderId="31" xfId="0" applyNumberFormat="1" applyFont="1" applyFill="1" applyBorder="1" applyAlignment="1" applyProtection="1">
      <alignment horizontal="left"/>
      <protection locked="0"/>
    </xf>
    <xf numFmtId="0" fontId="0" fillId="0" borderId="17" xfId="0" applyBorder="1" applyProtection="1"/>
    <xf numFmtId="0" fontId="10" fillId="0" borderId="31" xfId="0" applyFont="1" applyFill="1" applyBorder="1" applyAlignment="1" applyProtection="1">
      <protection locked="0"/>
    </xf>
    <xf numFmtId="4" fontId="0" fillId="0" borderId="52" xfId="0" applyNumberForma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9" fontId="1" fillId="0" borderId="17" xfId="120" applyNumberFormat="1" applyFont="1" applyFill="1" applyBorder="1" applyAlignment="1" applyProtection="1">
      <alignment horizontal="center" vertical="center" wrapText="1"/>
    </xf>
    <xf numFmtId="0" fontId="1" fillId="0" borderId="17" xfId="120" applyFont="1" applyFill="1" applyBorder="1" applyAlignment="1" applyProtection="1">
      <alignment horizontal="center" vertical="center" wrapText="1"/>
    </xf>
    <xf numFmtId="0" fontId="11" fillId="0" borderId="0" xfId="125" applyFont="1" applyFill="1" applyBorder="1" applyProtection="1">
      <protection locked="0"/>
    </xf>
    <xf numFmtId="1" fontId="8" fillId="0" borderId="17" xfId="119" applyNumberFormat="1" applyFont="1" applyFill="1" applyBorder="1" applyAlignment="1" applyProtection="1">
      <alignment horizontal="center" vertical="center"/>
      <protection locked="0"/>
    </xf>
    <xf numFmtId="164" fontId="4" fillId="54" borderId="18" xfId="120" applyNumberFormat="1" applyFont="1" applyFill="1" applyBorder="1" applyAlignment="1" applyProtection="1"/>
    <xf numFmtId="164" fontId="4" fillId="54" borderId="36" xfId="120" applyNumberFormat="1" applyFont="1" applyFill="1" applyBorder="1" applyAlignment="1" applyProtection="1"/>
    <xf numFmtId="164" fontId="1" fillId="54" borderId="20" xfId="120" applyNumberFormat="1" applyFont="1" applyFill="1" applyBorder="1" applyAlignment="1" applyProtection="1"/>
    <xf numFmtId="49" fontId="2" fillId="0" borderId="36" xfId="124" applyNumberFormat="1" applyFont="1" applyFill="1" applyBorder="1" applyAlignment="1" applyProtection="1">
      <alignment horizontal="center" vertical="center"/>
    </xf>
    <xf numFmtId="49" fontId="2" fillId="0" borderId="67" xfId="124" applyNumberFormat="1" applyFont="1" applyFill="1" applyBorder="1" applyAlignment="1" applyProtection="1">
      <alignment horizontal="center" vertical="center"/>
    </xf>
    <xf numFmtId="49" fontId="2" fillId="0" borderId="63" xfId="124" applyNumberFormat="1" applyFont="1" applyFill="1" applyBorder="1" applyAlignment="1" applyProtection="1">
      <alignment horizontal="center" vertical="center"/>
    </xf>
    <xf numFmtId="164" fontId="7" fillId="0" borderId="63" xfId="124" applyNumberFormat="1" applyFont="1" applyFill="1" applyBorder="1" applyAlignment="1" applyProtection="1">
      <alignment vertical="center"/>
      <protection locked="0"/>
    </xf>
    <xf numFmtId="164" fontId="1" fillId="54" borderId="17" xfId="0" applyNumberFormat="1" applyFont="1" applyFill="1" applyBorder="1" applyAlignment="1" applyProtection="1"/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119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4" fontId="0" fillId="56" borderId="48" xfId="0" applyNumberFormat="1" applyFill="1" applyBorder="1" applyAlignment="1" applyProtection="1">
      <alignment horizontal="center"/>
      <protection locked="0"/>
    </xf>
    <xf numFmtId="4" fontId="0" fillId="56" borderId="2" xfId="0" applyNumberFormat="1" applyFill="1" applyBorder="1" applyAlignment="1" applyProtection="1">
      <alignment horizontal="center"/>
      <protection locked="0"/>
    </xf>
    <xf numFmtId="3" fontId="0" fillId="56" borderId="20" xfId="0" applyNumberFormat="1" applyFill="1" applyBorder="1" applyAlignment="1" applyProtection="1">
      <alignment horizontal="center"/>
      <protection locked="0"/>
    </xf>
    <xf numFmtId="3" fontId="0" fillId="56" borderId="21" xfId="0" applyNumberFormat="1" applyFill="1" applyBorder="1" applyAlignment="1" applyProtection="1">
      <alignment horizontal="center"/>
      <protection locked="0"/>
    </xf>
    <xf numFmtId="3" fontId="0" fillId="0" borderId="20" xfId="0" applyNumberFormat="1" applyBorder="1" applyAlignment="1" applyProtection="1">
      <alignment horizontal="center"/>
      <protection locked="0"/>
    </xf>
    <xf numFmtId="3" fontId="0" fillId="0" borderId="21" xfId="0" applyNumberFormat="1" applyBorder="1" applyAlignment="1" applyProtection="1">
      <alignment horizontal="center"/>
      <protection locked="0"/>
    </xf>
    <xf numFmtId="3" fontId="0" fillId="0" borderId="51" xfId="0" applyNumberFormat="1" applyBorder="1" applyAlignment="1" applyProtection="1">
      <alignment horizontal="center"/>
      <protection locked="0"/>
    </xf>
    <xf numFmtId="14" fontId="0" fillId="56" borderId="20" xfId="0" applyNumberFormat="1" applyFill="1" applyBorder="1" applyAlignment="1" applyProtection="1">
      <alignment horizontal="center"/>
      <protection locked="0"/>
    </xf>
    <xf numFmtId="14" fontId="0" fillId="56" borderId="21" xfId="0" applyNumberFormat="1" applyFill="1" applyBorder="1" applyAlignment="1" applyProtection="1">
      <alignment horizontal="center"/>
      <protection locked="0"/>
    </xf>
    <xf numFmtId="14" fontId="1" fillId="56" borderId="21" xfId="0" applyNumberFormat="1" applyFont="1" applyFill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14" fontId="0" fillId="0" borderId="51" xfId="0" applyNumberFormat="1" applyBorder="1" applyAlignment="1" applyProtection="1">
      <alignment horizontal="center"/>
      <protection locked="0"/>
    </xf>
    <xf numFmtId="49" fontId="0" fillId="56" borderId="20" xfId="0" applyNumberFormat="1" applyFill="1" applyBorder="1" applyAlignment="1" applyProtection="1">
      <alignment horizontal="center"/>
      <protection locked="0"/>
    </xf>
    <xf numFmtId="49" fontId="0" fillId="56" borderId="21" xfId="0" applyNumberFormat="1" applyFill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51" xfId="0" applyNumberFormat="1" applyBorder="1" applyAlignment="1" applyProtection="1">
      <alignment horizontal="center"/>
      <protection locked="0"/>
    </xf>
    <xf numFmtId="164" fontId="7" fillId="0" borderId="68" xfId="121" applyNumberFormat="1" applyFont="1" applyFill="1" applyBorder="1" applyAlignment="1" applyProtection="1">
      <alignment horizontal="right"/>
      <protection locked="0"/>
    </xf>
    <xf numFmtId="0" fontId="3" fillId="0" borderId="0" xfId="123" applyFont="1" applyProtection="1"/>
    <xf numFmtId="0" fontId="2" fillId="0" borderId="0" xfId="123" applyProtection="1">
      <protection locked="0"/>
    </xf>
    <xf numFmtId="0" fontId="2" fillId="0" borderId="0" xfId="123" applyAlignment="1" applyProtection="1">
      <alignment vertical="center"/>
      <protection locked="0"/>
    </xf>
    <xf numFmtId="0" fontId="2" fillId="0" borderId="0" xfId="123" applyAlignment="1" applyProtection="1">
      <alignment horizontal="right"/>
      <protection locked="0"/>
    </xf>
    <xf numFmtId="0" fontId="2" fillId="0" borderId="0" xfId="123" applyBorder="1" applyAlignment="1" applyProtection="1">
      <alignment horizontal="right"/>
      <protection locked="0"/>
    </xf>
    <xf numFmtId="0" fontId="2" fillId="0" borderId="0" xfId="123" applyBorder="1" applyProtection="1">
      <protection locked="0"/>
    </xf>
    <xf numFmtId="0" fontId="2" fillId="0" borderId="0" xfId="123" applyFill="1" applyBorder="1" applyProtection="1">
      <protection locked="0"/>
    </xf>
    <xf numFmtId="0" fontId="52" fillId="0" borderId="0" xfId="123" applyFont="1" applyFill="1" applyBorder="1" applyAlignment="1" applyProtection="1">
      <alignment horizontal="right"/>
      <protection locked="0"/>
    </xf>
    <xf numFmtId="0" fontId="7" fillId="0" borderId="0" xfId="123" applyFont="1" applyFill="1" applyBorder="1" applyAlignment="1" applyProtection="1">
      <alignment horizontal="center"/>
      <protection locked="0"/>
    </xf>
    <xf numFmtId="0" fontId="2" fillId="0" borderId="0" xfId="123" applyFill="1" applyBorder="1" applyAlignment="1" applyProtection="1">
      <alignment horizontal="center"/>
      <protection locked="0"/>
    </xf>
    <xf numFmtId="0" fontId="7" fillId="0" borderId="0" xfId="121" applyFont="1" applyFill="1" applyProtection="1">
      <protection locked="0"/>
    </xf>
    <xf numFmtId="0" fontId="1" fillId="0" borderId="0" xfId="115" applyFill="1" applyBorder="1" applyProtection="1">
      <protection locked="0"/>
    </xf>
    <xf numFmtId="0" fontId="1" fillId="0" borderId="0" xfId="115" applyFont="1" applyFill="1" applyAlignment="1" applyProtection="1">
      <protection locked="0"/>
    </xf>
    <xf numFmtId="0" fontId="7" fillId="0" borderId="0" xfId="119" applyFont="1" applyFill="1" applyBorder="1" applyAlignment="1" applyProtection="1">
      <alignment horizontal="right"/>
      <protection locked="0"/>
    </xf>
    <xf numFmtId="0" fontId="54" fillId="0" borderId="0" xfId="115" applyFont="1" applyFill="1" applyProtection="1">
      <protection locked="0"/>
    </xf>
    <xf numFmtId="0" fontId="3" fillId="0" borderId="0" xfId="119" applyFont="1" applyFill="1" applyAlignment="1" applyProtection="1">
      <alignment horizontal="center" vertical="center"/>
      <protection locked="0"/>
    </xf>
    <xf numFmtId="0" fontId="54" fillId="0" borderId="0" xfId="115" applyFont="1" applyFill="1" applyBorder="1" applyProtection="1">
      <protection locked="0"/>
    </xf>
    <xf numFmtId="0" fontId="3" fillId="0" borderId="0" xfId="119" applyFont="1" applyFill="1" applyAlignment="1" applyProtection="1">
      <alignment horizontal="right" vertical="center"/>
      <protection locked="0"/>
    </xf>
    <xf numFmtId="0" fontId="3" fillId="0" borderId="0" xfId="119" applyFont="1" applyFill="1" applyBorder="1" applyAlignment="1" applyProtection="1">
      <alignment horizontal="left" vertical="center"/>
      <protection locked="0"/>
    </xf>
    <xf numFmtId="0" fontId="55" fillId="0" borderId="0" xfId="119" applyFont="1" applyFill="1" applyAlignment="1" applyProtection="1">
      <protection locked="0"/>
    </xf>
    <xf numFmtId="1" fontId="8" fillId="0" borderId="0" xfId="119" applyNumberFormat="1" applyFont="1" applyFill="1" applyBorder="1" applyAlignment="1" applyProtection="1">
      <alignment horizontal="center" vertical="center"/>
      <protection locked="0"/>
    </xf>
    <xf numFmtId="0" fontId="1" fillId="0" borderId="0" xfId="122" applyFont="1" applyFill="1" applyBorder="1" applyAlignment="1" applyProtection="1">
      <alignment horizontal="right"/>
      <protection locked="0"/>
    </xf>
    <xf numFmtId="0" fontId="7" fillId="0" borderId="0" xfId="121" applyFont="1" applyFill="1" applyAlignment="1" applyProtection="1">
      <alignment horizontal="center"/>
      <protection locked="0"/>
    </xf>
    <xf numFmtId="0" fontId="52" fillId="0" borderId="0" xfId="121" applyFont="1" applyFill="1" applyAlignment="1" applyProtection="1">
      <alignment horizontal="left"/>
      <protection locked="0"/>
    </xf>
    <xf numFmtId="0" fontId="7" fillId="0" borderId="0" xfId="121" applyFont="1" applyFill="1" applyAlignment="1" applyProtection="1">
      <alignment horizontal="right"/>
      <protection locked="0"/>
    </xf>
    <xf numFmtId="0" fontId="1" fillId="0" borderId="0" xfId="115" applyProtection="1">
      <protection locked="0"/>
    </xf>
    <xf numFmtId="164" fontId="56" fillId="0" borderId="31" xfId="116" applyNumberFormat="1" applyFont="1" applyFill="1" applyBorder="1" applyAlignment="1" applyProtection="1">
      <alignment horizontal="center"/>
      <protection locked="0"/>
    </xf>
    <xf numFmtId="164" fontId="56" fillId="0" borderId="0" xfId="116" applyNumberFormat="1" applyFont="1" applyFill="1" applyBorder="1" applyAlignment="1" applyProtection="1">
      <alignment horizontal="center"/>
      <protection locked="0"/>
    </xf>
    <xf numFmtId="164" fontId="56" fillId="0" borderId="0" xfId="116" applyNumberFormat="1" applyFont="1" applyFill="1" applyBorder="1" applyAlignment="1" applyProtection="1">
      <protection locked="0"/>
    </xf>
    <xf numFmtId="164" fontId="1" fillId="0" borderId="31" xfId="118" applyNumberFormat="1" applyFont="1" applyFill="1" applyBorder="1" applyAlignment="1" applyProtection="1">
      <alignment horizontal="right"/>
      <protection locked="0"/>
    </xf>
    <xf numFmtId="164" fontId="1" fillId="0" borderId="0" xfId="118" applyNumberFormat="1" applyFont="1" applyFill="1" applyBorder="1" applyAlignment="1" applyProtection="1">
      <alignment horizontal="right"/>
      <protection locked="0"/>
    </xf>
    <xf numFmtId="0" fontId="1" fillId="0" borderId="0" xfId="115" applyFill="1" applyProtection="1">
      <protection locked="0"/>
    </xf>
    <xf numFmtId="3" fontId="1" fillId="0" borderId="0" xfId="115" applyNumberFormat="1" applyFill="1" applyBorder="1" applyProtection="1">
      <protection locked="0"/>
    </xf>
    <xf numFmtId="0" fontId="7" fillId="0" borderId="0" xfId="121" applyFont="1" applyFill="1" applyBorder="1" applyProtection="1">
      <protection locked="0"/>
    </xf>
    <xf numFmtId="49" fontId="7" fillId="0" borderId="0" xfId="121" applyNumberFormat="1" applyFont="1" applyFill="1" applyBorder="1" applyAlignment="1" applyProtection="1">
      <alignment horizontal="center" vertical="center"/>
      <protection locked="0"/>
    </xf>
    <xf numFmtId="0" fontId="2" fillId="0" borderId="0" xfId="121" applyFont="1" applyFill="1" applyBorder="1" applyAlignment="1" applyProtection="1">
      <alignment horizontal="left" indent="5"/>
      <protection locked="0"/>
    </xf>
    <xf numFmtId="164" fontId="7" fillId="0" borderId="0" xfId="121" applyNumberFormat="1" applyFont="1" applyFill="1" applyBorder="1" applyAlignment="1" applyProtection="1">
      <alignment horizontal="right"/>
      <protection locked="0"/>
    </xf>
    <xf numFmtId="0" fontId="57" fillId="0" borderId="0" xfId="121" applyFont="1" applyFill="1" applyBorder="1" applyAlignment="1" applyProtection="1">
      <alignment horizontal="left" indent="4"/>
      <protection locked="0"/>
    </xf>
    <xf numFmtId="0" fontId="52" fillId="0" borderId="0" xfId="121" applyFont="1" applyFill="1" applyBorder="1" applyAlignment="1" applyProtection="1">
      <alignment horizontal="left" indent="2"/>
      <protection locked="0"/>
    </xf>
    <xf numFmtId="0" fontId="52" fillId="0" borderId="0" xfId="121" applyFont="1" applyFill="1" applyBorder="1" applyAlignment="1" applyProtection="1">
      <alignment horizontal="left" indent="1"/>
      <protection locked="0"/>
    </xf>
    <xf numFmtId="0" fontId="57" fillId="0" borderId="0" xfId="121" applyFont="1" applyFill="1" applyBorder="1" applyAlignment="1" applyProtection="1">
      <alignment horizontal="left" indent="3"/>
      <protection locked="0"/>
    </xf>
    <xf numFmtId="0" fontId="58" fillId="0" borderId="0" xfId="121" applyFont="1" applyFill="1" applyBorder="1" applyAlignment="1" applyProtection="1">
      <alignment horizontal="left" indent="1"/>
      <protection locked="0"/>
    </xf>
    <xf numFmtId="0" fontId="7" fillId="0" borderId="0" xfId="121" applyFont="1" applyFill="1" applyBorder="1" applyAlignment="1" applyProtection="1">
      <alignment horizontal="left" indent="2"/>
      <protection locked="0"/>
    </xf>
    <xf numFmtId="0" fontId="7" fillId="0" borderId="0" xfId="121" applyFont="1" applyFill="1" applyBorder="1" applyAlignment="1" applyProtection="1">
      <alignment horizontal="left" indent="3"/>
      <protection locked="0"/>
    </xf>
    <xf numFmtId="0" fontId="7" fillId="0" borderId="0" xfId="121" applyFont="1" applyFill="1" applyBorder="1" applyAlignment="1" applyProtection="1">
      <alignment horizontal="left" indent="1"/>
      <protection locked="0"/>
    </xf>
    <xf numFmtId="0" fontId="1" fillId="0" borderId="0" xfId="115" applyFill="1" applyBorder="1" applyAlignment="1" applyProtection="1">
      <alignment horizontal="left" indent="1"/>
      <protection locked="0"/>
    </xf>
    <xf numFmtId="0" fontId="4" fillId="0" borderId="0" xfId="115" applyFont="1" applyFill="1" applyBorder="1" applyAlignment="1" applyProtection="1">
      <alignment horizontal="left" vertical="top"/>
      <protection locked="0"/>
    </xf>
    <xf numFmtId="4" fontId="7" fillId="0" borderId="0" xfId="121" applyNumberFormat="1" applyFont="1" applyFill="1" applyBorder="1" applyAlignment="1" applyProtection="1">
      <alignment horizontal="right"/>
      <protection locked="0"/>
    </xf>
    <xf numFmtId="0" fontId="1" fillId="0" borderId="0" xfId="115" applyFill="1" applyBorder="1" applyAlignment="1" applyProtection="1">
      <alignment horizontal="left"/>
      <protection locked="0"/>
    </xf>
    <xf numFmtId="0" fontId="60" fillId="0" borderId="0" xfId="120" applyFont="1" applyFill="1" applyProtection="1">
      <protection locked="0"/>
    </xf>
    <xf numFmtId="0" fontId="61" fillId="0" borderId="0" xfId="120" applyFont="1" applyFill="1" applyAlignment="1" applyProtection="1">
      <alignment horizontal="left"/>
      <protection locked="0"/>
    </xf>
    <xf numFmtId="49" fontId="1" fillId="0" borderId="0" xfId="119" applyNumberFormat="1" applyFont="1" applyFill="1" applyBorder="1" applyAlignment="1" applyProtection="1">
      <alignment horizontal="center" vertical="center"/>
      <protection locked="0"/>
    </xf>
    <xf numFmtId="0" fontId="4" fillId="0" borderId="62" xfId="119" applyFont="1" applyFill="1" applyBorder="1" applyAlignment="1" applyProtection="1">
      <alignment horizontal="right" vertical="center"/>
      <protection locked="0"/>
    </xf>
    <xf numFmtId="0" fontId="59" fillId="0" borderId="0" xfId="120" applyFill="1" applyProtection="1">
      <protection locked="0"/>
    </xf>
    <xf numFmtId="1" fontId="4" fillId="0" borderId="0" xfId="119" applyNumberFormat="1" applyFont="1" applyFill="1" applyBorder="1" applyAlignment="1" applyProtection="1">
      <alignment horizontal="right" vertical="center"/>
      <protection locked="0"/>
    </xf>
    <xf numFmtId="0" fontId="5" fillId="0" borderId="0" xfId="120" applyFont="1" applyFill="1" applyAlignment="1" applyProtection="1">
      <alignment horizontal="left"/>
      <protection locked="0"/>
    </xf>
    <xf numFmtId="49" fontId="60" fillId="0" borderId="0" xfId="119" applyNumberFormat="1" applyFont="1" applyFill="1" applyBorder="1" applyAlignment="1" applyProtection="1">
      <alignment horizontal="center" vertical="center"/>
      <protection locked="0"/>
    </xf>
    <xf numFmtId="0" fontId="60" fillId="0" borderId="0" xfId="120" applyFont="1" applyFill="1" applyBorder="1" applyProtection="1">
      <protection locked="0"/>
    </xf>
    <xf numFmtId="0" fontId="59" fillId="0" borderId="0" xfId="120" applyFill="1" applyBorder="1" applyAlignment="1" applyProtection="1">
      <protection locked="0"/>
    </xf>
    <xf numFmtId="0" fontId="4" fillId="0" borderId="0" xfId="122" applyFont="1" applyFill="1" applyBorder="1" applyAlignment="1" applyProtection="1">
      <alignment horizontal="right"/>
      <protection locked="0"/>
    </xf>
    <xf numFmtId="0" fontId="4" fillId="0" borderId="0" xfId="119" applyFont="1" applyFill="1" applyAlignment="1" applyProtection="1">
      <alignment horizontal="right" vertical="center"/>
      <protection locked="0"/>
    </xf>
    <xf numFmtId="1" fontId="4" fillId="0" borderId="61" xfId="119" applyNumberFormat="1" applyFont="1" applyFill="1" applyBorder="1" applyAlignment="1" applyProtection="1">
      <alignment horizontal="left" vertical="center"/>
      <protection locked="0"/>
    </xf>
    <xf numFmtId="0" fontId="1" fillId="0" borderId="61" xfId="120" applyFont="1" applyFill="1" applyBorder="1" applyAlignment="1" applyProtection="1">
      <alignment horizontal="right"/>
      <protection locked="0"/>
    </xf>
    <xf numFmtId="0" fontId="5" fillId="0" borderId="0" xfId="120" applyFont="1" applyFill="1" applyProtection="1">
      <protection locked="0"/>
    </xf>
    <xf numFmtId="164" fontId="1" fillId="55" borderId="28" xfId="120" applyNumberFormat="1" applyFont="1" applyFill="1" applyBorder="1" applyAlignment="1" applyProtection="1">
      <alignment horizontal="center"/>
      <protection locked="0"/>
    </xf>
    <xf numFmtId="164" fontId="1" fillId="55" borderId="21" xfId="120" applyNumberFormat="1" applyFont="1" applyFill="1" applyBorder="1" applyAlignment="1" applyProtection="1">
      <alignment horizontal="center"/>
      <protection locked="0"/>
    </xf>
    <xf numFmtId="0" fontId="62" fillId="0" borderId="0" xfId="120" applyFont="1" applyFill="1" applyAlignment="1" applyProtection="1">
      <alignment horizontal="left" indent="1"/>
      <protection locked="0"/>
    </xf>
    <xf numFmtId="0" fontId="63" fillId="0" borderId="0" xfId="120" applyFont="1" applyFill="1" applyProtection="1">
      <protection locked="0"/>
    </xf>
    <xf numFmtId="0" fontId="62" fillId="0" borderId="0" xfId="120" applyFont="1" applyFill="1" applyProtection="1">
      <protection locked="0"/>
    </xf>
    <xf numFmtId="164" fontId="1" fillId="0" borderId="0" xfId="120" applyNumberFormat="1" applyFont="1" applyFill="1" applyBorder="1" applyAlignment="1" applyProtection="1">
      <alignment horizontal="left"/>
      <protection locked="0"/>
    </xf>
    <xf numFmtId="164" fontId="62" fillId="0" borderId="0" xfId="120" applyNumberFormat="1" applyFont="1" applyFill="1" applyAlignment="1" applyProtection="1">
      <alignment horizontal="left" indent="1"/>
      <protection locked="0"/>
    </xf>
    <xf numFmtId="164" fontId="64" fillId="0" borderId="0" xfId="120" applyNumberFormat="1" applyFont="1" applyFill="1" applyAlignment="1" applyProtection="1">
      <alignment horizontal="left" indent="1"/>
      <protection locked="0"/>
    </xf>
    <xf numFmtId="0" fontId="64" fillId="0" borderId="0" xfId="120" applyFont="1" applyFill="1" applyAlignment="1" applyProtection="1">
      <alignment horizontal="left" indent="1"/>
      <protection locked="0"/>
    </xf>
    <xf numFmtId="164" fontId="60" fillId="0" borderId="0" xfId="120" applyNumberFormat="1" applyFont="1" applyFill="1" applyProtection="1">
      <protection locked="0"/>
    </xf>
    <xf numFmtId="164" fontId="60" fillId="0" borderId="0" xfId="120" applyNumberFormat="1" applyFont="1" applyFill="1" applyBorder="1" applyAlignment="1" applyProtection="1">
      <alignment horizontal="left"/>
      <protection locked="0"/>
    </xf>
    <xf numFmtId="164" fontId="60" fillId="0" borderId="0" xfId="120" applyNumberFormat="1" applyFont="1" applyFill="1" applyBorder="1" applyProtection="1">
      <protection locked="0"/>
    </xf>
    <xf numFmtId="0" fontId="10" fillId="0" borderId="0" xfId="119" applyFont="1" applyFill="1" applyBorder="1" applyAlignment="1" applyProtection="1">
      <alignment horizontal="left"/>
      <protection locked="0"/>
    </xf>
    <xf numFmtId="0" fontId="10" fillId="0" borderId="0" xfId="119" applyFont="1" applyFill="1" applyBorder="1" applyProtection="1">
      <protection locked="0"/>
    </xf>
    <xf numFmtId="0" fontId="12" fillId="0" borderId="0" xfId="119" applyFont="1" applyFill="1" applyBorder="1" applyAlignment="1" applyProtection="1">
      <alignment horizontal="left"/>
      <protection locked="0"/>
    </xf>
    <xf numFmtId="14" fontId="59" fillId="0" borderId="0" xfId="120" applyNumberFormat="1" applyFill="1" applyBorder="1" applyAlignment="1" applyProtection="1">
      <alignment horizontal="left" vertical="center"/>
      <protection locked="0"/>
    </xf>
    <xf numFmtId="0" fontId="60" fillId="0" borderId="0" xfId="120" applyFont="1" applyFill="1" applyAlignment="1" applyProtection="1">
      <alignment horizontal="center"/>
      <protection locked="0"/>
    </xf>
    <xf numFmtId="0" fontId="1" fillId="0" borderId="0" xfId="120" applyFont="1" applyFill="1" applyBorder="1" applyAlignment="1" applyProtection="1">
      <alignment horizontal="center"/>
      <protection locked="0"/>
    </xf>
    <xf numFmtId="4" fontId="1" fillId="0" borderId="0" xfId="120" applyNumberFormat="1" applyFont="1" applyFill="1" applyBorder="1" applyProtection="1">
      <protection locked="0"/>
    </xf>
    <xf numFmtId="0" fontId="62" fillId="0" borderId="0" xfId="120" applyFont="1" applyFill="1" applyBorder="1" applyAlignment="1" applyProtection="1">
      <alignment horizontal="left" indent="1"/>
      <protection locked="0"/>
    </xf>
    <xf numFmtId="0" fontId="0" fillId="0" borderId="0" xfId="0" applyFill="1" applyProtection="1">
      <protection locked="0"/>
    </xf>
    <xf numFmtId="0" fontId="5" fillId="0" borderId="0" xfId="119" applyFont="1" applyFill="1" applyAlignment="1" applyProtection="1">
      <alignment vertical="center"/>
      <protection locked="0"/>
    </xf>
    <xf numFmtId="0" fontId="6" fillId="0" borderId="0" xfId="119" applyFont="1" applyFill="1" applyAlignment="1" applyProtection="1">
      <alignment vertical="center"/>
      <protection locked="0"/>
    </xf>
    <xf numFmtId="164" fontId="2" fillId="0" borderId="0" xfId="124" applyNumberFormat="1" applyFill="1" applyAlignment="1" applyProtection="1">
      <alignment vertical="center"/>
      <protection locked="0"/>
    </xf>
    <xf numFmtId="0" fontId="2" fillId="0" borderId="0" xfId="124" applyFill="1" applyAlignment="1" applyProtection="1">
      <alignment vertical="center"/>
      <protection locked="0"/>
    </xf>
    <xf numFmtId="0" fontId="7" fillId="0" borderId="0" xfId="124" applyFont="1" applyFill="1" applyAlignment="1" applyProtection="1">
      <alignment horizontal="left" vertical="center"/>
      <protection locked="0"/>
    </xf>
    <xf numFmtId="164" fontId="7" fillId="0" borderId="0" xfId="124" applyNumberFormat="1" applyFont="1" applyFill="1" applyAlignment="1" applyProtection="1">
      <alignment horizontal="left" vertical="center"/>
      <protection locked="0"/>
    </xf>
    <xf numFmtId="164" fontId="7" fillId="0" borderId="0" xfId="124" applyNumberFormat="1" applyFont="1" applyFill="1" applyAlignment="1" applyProtection="1">
      <alignment horizontal="right" vertical="center"/>
      <protection locked="0"/>
    </xf>
    <xf numFmtId="164" fontId="8" fillId="0" borderId="17" xfId="124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24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124" applyNumberFormat="1" applyFont="1" applyFill="1" applyBorder="1" applyAlignment="1" applyProtection="1">
      <alignment horizontal="center" vertical="center"/>
      <protection locked="0"/>
    </xf>
    <xf numFmtId="49" fontId="2" fillId="0" borderId="0" xfId="124" applyNumberFormat="1" applyFont="1" applyFill="1" applyBorder="1" applyAlignment="1" applyProtection="1">
      <alignment horizontal="center" vertical="center"/>
      <protection locked="0"/>
    </xf>
    <xf numFmtId="0" fontId="2" fillId="0" borderId="0" xfId="124" applyFont="1" applyFill="1" applyAlignment="1" applyProtection="1">
      <alignment vertical="center"/>
      <protection locked="0"/>
    </xf>
    <xf numFmtId="0" fontId="4" fillId="39" borderId="18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" fontId="9" fillId="0" borderId="0" xfId="124" applyNumberFormat="1" applyFont="1" applyFill="1" applyBorder="1" applyAlignment="1" applyProtection="1">
      <alignment vertical="center"/>
      <protection locked="0"/>
    </xf>
    <xf numFmtId="0" fontId="0" fillId="39" borderId="0" xfId="0" applyFill="1" applyProtection="1">
      <protection locked="0"/>
    </xf>
    <xf numFmtId="4" fontId="7" fillId="0" borderId="0" xfId="124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Fill="1" applyBorder="1" applyAlignment="1" applyProtection="1">
      <protection locked="0"/>
    </xf>
    <xf numFmtId="3" fontId="10" fillId="0" borderId="0" xfId="0" applyNumberFormat="1" applyFont="1" applyFill="1" applyBorder="1" applyAlignment="1" applyProtection="1">
      <protection locked="0"/>
    </xf>
    <xf numFmtId="0" fontId="4" fillId="0" borderId="29" xfId="117" applyFont="1" applyFill="1" applyBorder="1" applyAlignment="1" applyProtection="1">
      <alignment horizontal="left"/>
    </xf>
    <xf numFmtId="0" fontId="1" fillId="0" borderId="26" xfId="120" applyFont="1" applyFill="1" applyBorder="1" applyAlignment="1" applyProtection="1">
      <alignment horizontal="left" indent="1"/>
    </xf>
    <xf numFmtId="0" fontId="4" fillId="0" borderId="29" xfId="120" applyFont="1" applyFill="1" applyBorder="1" applyAlignment="1" applyProtection="1"/>
    <xf numFmtId="0" fontId="4" fillId="0" borderId="22" xfId="120" applyFont="1" applyFill="1" applyBorder="1" applyAlignment="1" applyProtection="1">
      <alignment horizontal="left"/>
    </xf>
    <xf numFmtId="0" fontId="1" fillId="0" borderId="26" xfId="120" applyFont="1" applyFill="1" applyBorder="1" applyAlignment="1" applyProtection="1">
      <alignment horizontal="left" indent="2"/>
    </xf>
    <xf numFmtId="0" fontId="1" fillId="0" borderId="66" xfId="120" applyFont="1" applyFill="1" applyBorder="1" applyAlignment="1" applyProtection="1"/>
    <xf numFmtId="0" fontId="5" fillId="0" borderId="29" xfId="120" applyFont="1" applyFill="1" applyBorder="1" applyAlignment="1" applyProtection="1">
      <alignment horizontal="center" vertical="center"/>
    </xf>
    <xf numFmtId="0" fontId="1" fillId="0" borderId="29" xfId="120" applyFont="1" applyFill="1" applyBorder="1" applyAlignment="1" applyProtection="1">
      <alignment horizontal="center"/>
    </xf>
    <xf numFmtId="164" fontId="59" fillId="0" borderId="0" xfId="120" applyNumberFormat="1" applyFill="1" applyProtection="1">
      <protection locked="0"/>
    </xf>
    <xf numFmtId="0" fontId="1" fillId="0" borderId="63" xfId="120" applyFont="1" applyFill="1" applyBorder="1" applyAlignment="1" applyProtection="1">
      <alignment horizontal="center"/>
    </xf>
    <xf numFmtId="164" fontId="1" fillId="54" borderId="63" xfId="120" applyNumberFormat="1" applyFont="1" applyFill="1" applyBorder="1" applyProtection="1"/>
    <xf numFmtId="0" fontId="4" fillId="0" borderId="59" xfId="120" applyFont="1" applyFill="1" applyBorder="1" applyAlignment="1" applyProtection="1"/>
    <xf numFmtId="0" fontId="1" fillId="0" borderId="21" xfId="120" applyFont="1" applyFill="1" applyBorder="1" applyAlignment="1" applyProtection="1">
      <alignment horizontal="left" indent="2"/>
    </xf>
    <xf numFmtId="0" fontId="1" fillId="0" borderId="21" xfId="120" applyFont="1" applyFill="1" applyBorder="1" applyAlignment="1" applyProtection="1"/>
    <xf numFmtId="0" fontId="1" fillId="0" borderId="21" xfId="120" applyFont="1" applyFill="1" applyBorder="1" applyAlignment="1" applyProtection="1">
      <alignment horizontal="left" indent="1"/>
    </xf>
    <xf numFmtId="0" fontId="1" fillId="0" borderId="51" xfId="120" applyFont="1" applyFill="1" applyBorder="1" applyAlignment="1" applyProtection="1">
      <alignment horizontal="left" indent="1"/>
    </xf>
    <xf numFmtId="0" fontId="1" fillId="0" borderId="26" xfId="120" applyFont="1" applyFill="1" applyBorder="1" applyAlignment="1" applyProtection="1">
      <alignment horizontal="center"/>
    </xf>
    <xf numFmtId="0" fontId="1" fillId="0" borderId="67" xfId="120" applyFont="1" applyFill="1" applyBorder="1" applyAlignment="1" applyProtection="1">
      <alignment horizontal="center"/>
    </xf>
    <xf numFmtId="0" fontId="1" fillId="0" borderId="69" xfId="120" applyFont="1" applyFill="1" applyBorder="1" applyAlignment="1" applyProtection="1">
      <alignment horizontal="center"/>
    </xf>
    <xf numFmtId="0" fontId="4" fillId="0" borderId="22" xfId="120" applyFont="1" applyFill="1" applyBorder="1" applyAlignment="1" applyProtection="1"/>
    <xf numFmtId="0" fontId="1" fillId="0" borderId="19" xfId="120" applyFont="1" applyFill="1" applyBorder="1" applyAlignment="1" applyProtection="1">
      <alignment horizontal="left"/>
    </xf>
    <xf numFmtId="164" fontId="1" fillId="0" borderId="20" xfId="120" applyNumberFormat="1" applyFont="1" applyFill="1" applyBorder="1" applyProtection="1">
      <protection locked="0"/>
    </xf>
    <xf numFmtId="164" fontId="1" fillId="55" borderId="20" xfId="120" applyNumberFormat="1" applyFont="1" applyFill="1" applyBorder="1" applyAlignment="1" applyProtection="1">
      <alignment horizontal="center"/>
      <protection locked="0"/>
    </xf>
    <xf numFmtId="164" fontId="1" fillId="54" borderId="19" xfId="120" applyNumberFormat="1" applyFont="1" applyFill="1" applyBorder="1" applyProtection="1"/>
    <xf numFmtId="0" fontId="1" fillId="0" borderId="67" xfId="120" applyFont="1" applyFill="1" applyBorder="1" applyAlignment="1" applyProtection="1">
      <alignment horizontal="left" indent="1"/>
    </xf>
    <xf numFmtId="0" fontId="1" fillId="0" borderId="26" xfId="120" applyFont="1" applyFill="1" applyBorder="1" applyAlignment="1" applyProtection="1">
      <alignment horizontal="left"/>
    </xf>
    <xf numFmtId="0" fontId="1" fillId="0" borderId="21" xfId="156" applyFont="1" applyFill="1" applyBorder="1" applyAlignment="1" applyProtection="1">
      <alignment horizontal="left" indent="1"/>
    </xf>
    <xf numFmtId="164" fontId="1" fillId="0" borderId="63" xfId="120" applyNumberFormat="1" applyFont="1" applyFill="1" applyBorder="1" applyAlignment="1" applyProtection="1">
      <protection locked="0"/>
    </xf>
    <xf numFmtId="0" fontId="4" fillId="0" borderId="69" xfId="120" applyFont="1" applyFill="1" applyBorder="1" applyAlignment="1" applyProtection="1"/>
    <xf numFmtId="0" fontId="4" fillId="0" borderId="67" xfId="120" applyFont="1" applyFill="1" applyBorder="1" applyAlignment="1" applyProtection="1"/>
    <xf numFmtId="164" fontId="1" fillId="55" borderId="21" xfId="120" applyNumberFormat="1" applyFont="1" applyFill="1" applyBorder="1" applyAlignment="1" applyProtection="1">
      <alignment horizontal="center"/>
    </xf>
    <xf numFmtId="164" fontId="1" fillId="55" borderId="20" xfId="120" applyNumberFormat="1" applyFont="1" applyFill="1" applyBorder="1" applyAlignment="1" applyProtection="1">
      <alignment horizontal="center"/>
    </xf>
    <xf numFmtId="164" fontId="4" fillId="0" borderId="36" xfId="120" applyNumberFormat="1" applyFont="1" applyFill="1" applyBorder="1" applyProtection="1">
      <protection locked="0"/>
    </xf>
    <xf numFmtId="164" fontId="4" fillId="56" borderId="20" xfId="120" applyNumberFormat="1" applyFont="1" applyFill="1" applyBorder="1" applyAlignment="1" applyProtection="1">
      <alignment horizontal="right"/>
      <protection locked="0"/>
    </xf>
    <xf numFmtId="164" fontId="4" fillId="56" borderId="63" xfId="120" applyNumberFormat="1" applyFont="1" applyFill="1" applyBorder="1" applyAlignment="1" applyProtection="1">
      <alignment horizontal="right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17" xfId="120" applyNumberFormat="1" applyFont="1" applyFill="1" applyBorder="1" applyAlignment="1" applyProtection="1">
      <alignment horizontal="center" vertical="center"/>
      <protection locked="0"/>
    </xf>
    <xf numFmtId="164" fontId="1" fillId="0" borderId="64" xfId="120" applyNumberFormat="1" applyFont="1" applyFill="1" applyBorder="1" applyAlignment="1" applyProtection="1">
      <alignment horizontal="right"/>
      <protection locked="0"/>
    </xf>
    <xf numFmtId="164" fontId="1" fillId="56" borderId="21" xfId="120" applyNumberFormat="1" applyFont="1" applyFill="1" applyBorder="1" applyAlignment="1" applyProtection="1">
      <alignment horizontal="right"/>
      <protection locked="0"/>
    </xf>
    <xf numFmtId="0" fontId="7" fillId="0" borderId="43" xfId="121" applyFont="1" applyFill="1" applyBorder="1" applyAlignment="1" applyProtection="1">
      <alignment horizontal="left"/>
    </xf>
    <xf numFmtId="0" fontId="7" fillId="0" borderId="48" xfId="121" applyFont="1" applyFill="1" applyBorder="1" applyAlignment="1" applyProtection="1">
      <alignment horizontal="left"/>
    </xf>
    <xf numFmtId="0" fontId="7" fillId="0" borderId="52" xfId="121" applyFont="1" applyFill="1" applyBorder="1" applyAlignment="1" applyProtection="1">
      <alignment horizontal="left"/>
    </xf>
    <xf numFmtId="0" fontId="1" fillId="0" borderId="36" xfId="120" applyFont="1" applyFill="1" applyBorder="1" applyAlignment="1" applyProtection="1">
      <alignment horizontal="center"/>
    </xf>
    <xf numFmtId="0" fontId="4" fillId="0" borderId="59" xfId="120" applyFont="1" applyFill="1" applyBorder="1" applyAlignment="1" applyProtection="1">
      <alignment horizontal="left"/>
    </xf>
    <xf numFmtId="0" fontId="1" fillId="0" borderId="29" xfId="120" applyFont="1" applyFill="1" applyBorder="1" applyAlignment="1" applyProtection="1">
      <alignment horizontal="left"/>
    </xf>
    <xf numFmtId="164" fontId="1" fillId="0" borderId="17" xfId="120" applyNumberFormat="1" applyFont="1" applyFill="1" applyBorder="1" applyAlignment="1" applyProtection="1">
      <alignment horizontal="right"/>
    </xf>
    <xf numFmtId="164" fontId="1" fillId="0" borderId="17" xfId="120" applyNumberFormat="1" applyFont="1" applyFill="1" applyBorder="1" applyAlignment="1" applyProtection="1"/>
    <xf numFmtId="164" fontId="1" fillId="55" borderId="17" xfId="120" applyNumberFormat="1" applyFont="1" applyFill="1" applyBorder="1" applyAlignment="1" applyProtection="1">
      <alignment horizontal="center"/>
      <protection locked="0"/>
    </xf>
    <xf numFmtId="1" fontId="70" fillId="0" borderId="17" xfId="124" applyNumberFormat="1" applyFont="1" applyFill="1" applyBorder="1" applyAlignment="1">
      <alignment horizontal="center" vertical="center"/>
    </xf>
    <xf numFmtId="0" fontId="69" fillId="0" borderId="9" xfId="0" applyFont="1" applyFill="1" applyBorder="1"/>
    <xf numFmtId="0" fontId="69" fillId="0" borderId="0" xfId="0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2" fillId="0" borderId="38" xfId="124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/>
    </xf>
    <xf numFmtId="0" fontId="1" fillId="57" borderId="70" xfId="0" applyFont="1" applyFill="1" applyBorder="1" applyAlignment="1">
      <alignment horizontal="center"/>
    </xf>
    <xf numFmtId="0" fontId="1" fillId="57" borderId="71" xfId="0" applyFont="1" applyFill="1" applyBorder="1" applyAlignment="1">
      <alignment horizontal="center"/>
    </xf>
    <xf numFmtId="0" fontId="2" fillId="57" borderId="71" xfId="124" applyFont="1" applyFill="1" applyBorder="1" applyAlignment="1">
      <alignment horizontal="center" vertical="center"/>
    </xf>
    <xf numFmtId="0" fontId="1" fillId="57" borderId="72" xfId="0" applyFont="1" applyFill="1" applyBorder="1" applyAlignment="1">
      <alignment horizontal="center"/>
    </xf>
    <xf numFmtId="0" fontId="1" fillId="57" borderId="49" xfId="0" applyFont="1" applyFill="1" applyBorder="1" applyAlignment="1">
      <alignment horizontal="center"/>
    </xf>
    <xf numFmtId="0" fontId="1" fillId="57" borderId="1" xfId="0" applyFont="1" applyFill="1" applyBorder="1" applyAlignment="1">
      <alignment horizontal="center"/>
    </xf>
    <xf numFmtId="0" fontId="2" fillId="57" borderId="1" xfId="124" applyFont="1" applyFill="1" applyBorder="1" applyAlignment="1">
      <alignment horizontal="center" vertical="center"/>
    </xf>
    <xf numFmtId="0" fontId="1" fillId="57" borderId="5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64" fontId="69" fillId="0" borderId="37" xfId="0" applyNumberFormat="1" applyFont="1" applyFill="1" applyBorder="1"/>
    <xf numFmtId="164" fontId="69" fillId="0" borderId="38" xfId="0" applyNumberFormat="1" applyFont="1" applyFill="1" applyBorder="1"/>
    <xf numFmtId="164" fontId="69" fillId="0" borderId="39" xfId="0" applyNumberFormat="1" applyFont="1" applyFill="1" applyBorder="1"/>
    <xf numFmtId="14" fontId="1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0" xfId="119" applyFont="1" applyFill="1" applyBorder="1" applyAlignment="1" applyProtection="1">
      <alignment horizontal="left"/>
      <protection locked="0"/>
    </xf>
    <xf numFmtId="0" fontId="1" fillId="0" borderId="29" xfId="120" applyFont="1" applyFill="1" applyBorder="1" applyAlignment="1" applyProtection="1">
      <alignment horizontal="center" vertical="center" wrapText="1"/>
    </xf>
    <xf numFmtId="0" fontId="1" fillId="0" borderId="39" xfId="120" applyFont="1" applyFill="1" applyBorder="1" applyAlignment="1" applyProtection="1">
      <alignment horizontal="center" vertical="center" wrapText="1"/>
    </xf>
    <xf numFmtId="49" fontId="1" fillId="0" borderId="29" xfId="120" applyNumberFormat="1" applyFont="1" applyFill="1" applyBorder="1" applyAlignment="1" applyProtection="1">
      <alignment horizontal="center" vertical="center" wrapText="1"/>
    </xf>
    <xf numFmtId="4" fontId="0" fillId="56" borderId="67" xfId="0" applyNumberFormat="1" applyFill="1" applyBorder="1" applyAlignment="1" applyProtection="1">
      <alignment horizontal="center"/>
      <protection locked="0"/>
    </xf>
    <xf numFmtId="4" fontId="0" fillId="56" borderId="26" xfId="0" applyNumberFormat="1" applyFill="1" applyBorder="1" applyAlignment="1" applyProtection="1">
      <alignment horizontal="center"/>
      <protection locked="0"/>
    </xf>
    <xf numFmtId="4" fontId="0" fillId="0" borderId="67" xfId="0" applyNumberFormat="1" applyBorder="1" applyAlignment="1" applyProtection="1">
      <alignment horizontal="center"/>
      <protection locked="0"/>
    </xf>
    <xf numFmtId="4" fontId="0" fillId="0" borderId="26" xfId="0" applyNumberFormat="1" applyBorder="1" applyAlignment="1" applyProtection="1">
      <alignment horizontal="center"/>
      <protection locked="0"/>
    </xf>
    <xf numFmtId="4" fontId="0" fillId="0" borderId="73" xfId="0" applyNumberFormat="1" applyBorder="1" applyAlignment="1" applyProtection="1">
      <alignment horizontal="center"/>
      <protection locked="0"/>
    </xf>
    <xf numFmtId="49" fontId="1" fillId="0" borderId="57" xfId="12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protection locked="0"/>
    </xf>
    <xf numFmtId="0" fontId="4" fillId="0" borderId="29" xfId="120" applyFont="1" applyFill="1" applyBorder="1" applyAlignment="1" applyProtection="1">
      <alignment horizontal="center" vertical="center" wrapText="1"/>
    </xf>
    <xf numFmtId="0" fontId="4" fillId="0" borderId="39" xfId="120" applyFont="1" applyFill="1" applyBorder="1" applyAlignment="1" applyProtection="1">
      <alignment horizontal="center" vertical="center" wrapText="1"/>
    </xf>
    <xf numFmtId="49" fontId="1" fillId="56" borderId="72" xfId="0" applyNumberFormat="1" applyFont="1" applyFill="1" applyBorder="1" applyAlignment="1" applyProtection="1">
      <alignment horizontal="center"/>
      <protection locked="0"/>
    </xf>
    <xf numFmtId="49" fontId="0" fillId="56" borderId="50" xfId="0" applyNumberFormat="1" applyFill="1" applyBorder="1" applyAlignment="1" applyProtection="1">
      <alignment horizontal="center"/>
      <protection locked="0"/>
    </xf>
    <xf numFmtId="49" fontId="0" fillId="56" borderId="72" xfId="0" applyNumberFormat="1" applyFill="1" applyBorder="1" applyAlignment="1" applyProtection="1">
      <alignment horizontal="center"/>
      <protection locked="0"/>
    </xf>
    <xf numFmtId="49" fontId="0" fillId="0" borderId="50" xfId="0" applyNumberFormat="1" applyBorder="1" applyAlignment="1" applyProtection="1">
      <alignment horizontal="center"/>
      <protection locked="0"/>
    </xf>
    <xf numFmtId="49" fontId="0" fillId="56" borderId="74" xfId="0" applyNumberFormat="1" applyFill="1" applyBorder="1" applyAlignment="1" applyProtection="1">
      <alignment horizontal="center"/>
      <protection locked="0"/>
    </xf>
    <xf numFmtId="49" fontId="0" fillId="56" borderId="4" xfId="0" applyNumberFormat="1" applyFill="1" applyBorder="1" applyAlignment="1" applyProtection="1">
      <alignment horizontal="center"/>
      <protection locked="0"/>
    </xf>
    <xf numFmtId="49" fontId="0" fillId="0" borderId="74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75" xfId="0" applyNumberFormat="1" applyBorder="1" applyAlignment="1" applyProtection="1">
      <alignment horizontal="center"/>
      <protection locked="0"/>
    </xf>
    <xf numFmtId="49" fontId="0" fillId="0" borderId="56" xfId="0" applyNumberFormat="1" applyBorder="1" applyAlignment="1" applyProtection="1">
      <alignment horizontal="center"/>
      <protection locked="0"/>
    </xf>
    <xf numFmtId="0" fontId="7" fillId="0" borderId="18" xfId="119" applyFont="1" applyFill="1" applyBorder="1" applyAlignment="1" applyProtection="1">
      <alignment horizontal="left"/>
      <protection locked="0"/>
    </xf>
    <xf numFmtId="0" fontId="7" fillId="0" borderId="21" xfId="119" applyFont="1" applyFill="1" applyBorder="1" applyProtection="1">
      <protection locked="0"/>
    </xf>
    <xf numFmtId="0" fontId="11" fillId="0" borderId="62" xfId="125" applyFont="1" applyFill="1" applyBorder="1" applyProtection="1">
      <protection locked="0"/>
    </xf>
    <xf numFmtId="3" fontId="7" fillId="0" borderId="62" xfId="0" applyNumberFormat="1" applyFont="1" applyFill="1" applyBorder="1" applyAlignment="1" applyProtection="1">
      <protection locked="0"/>
    </xf>
    <xf numFmtId="0" fontId="1" fillId="0" borderId="36" xfId="125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7" fillId="0" borderId="0" xfId="124" applyNumberFormat="1" applyFont="1" applyFill="1" applyAlignment="1" applyProtection="1">
      <alignment horizontal="right"/>
      <protection locked="0"/>
    </xf>
    <xf numFmtId="49" fontId="8" fillId="0" borderId="29" xfId="123" applyNumberFormat="1" applyFont="1" applyBorder="1" applyAlignment="1" applyProtection="1">
      <alignment horizontal="center"/>
      <protection locked="0"/>
    </xf>
    <xf numFmtId="49" fontId="8" fillId="0" borderId="30" xfId="123" applyNumberFormat="1" applyFont="1" applyBorder="1" applyAlignment="1" applyProtection="1">
      <alignment horizontal="center"/>
      <protection locked="0"/>
    </xf>
    <xf numFmtId="49" fontId="8" fillId="0" borderId="29" xfId="123" applyNumberFormat="1" applyFont="1" applyBorder="1" applyAlignment="1" applyProtection="1">
      <alignment horizontal="center" vertical="top" wrapText="1"/>
      <protection locked="0"/>
    </xf>
    <xf numFmtId="49" fontId="8" fillId="0" borderId="9" xfId="123" applyNumberFormat="1" applyFont="1" applyBorder="1" applyAlignment="1" applyProtection="1">
      <alignment horizontal="center" vertical="top" wrapText="1"/>
      <protection locked="0"/>
    </xf>
    <xf numFmtId="49" fontId="8" fillId="0" borderId="30" xfId="123" applyNumberFormat="1" applyFont="1" applyBorder="1" applyAlignment="1" applyProtection="1">
      <alignment horizontal="center" vertical="top" wrapText="1"/>
      <protection locked="0"/>
    </xf>
    <xf numFmtId="0" fontId="8" fillId="0" borderId="29" xfId="123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66" fillId="0" borderId="0" xfId="123" applyFont="1" applyFill="1" applyBorder="1" applyAlignment="1" applyProtection="1">
      <alignment horizontal="center"/>
    </xf>
    <xf numFmtId="0" fontId="68" fillId="0" borderId="0" xfId="157" applyFont="1" applyAlignment="1">
      <alignment horizontal="center"/>
    </xf>
    <xf numFmtId="49" fontId="8" fillId="0" borderId="29" xfId="119" applyNumberFormat="1" applyFont="1" applyFill="1" applyBorder="1" applyAlignment="1" applyProtection="1">
      <alignment horizontal="center" vertical="center"/>
      <protection locked="0"/>
    </xf>
    <xf numFmtId="49" fontId="8" fillId="0" borderId="30" xfId="119" applyNumberFormat="1" applyFont="1" applyFill="1" applyBorder="1" applyAlignment="1" applyProtection="1">
      <alignment horizontal="center" vertical="center"/>
      <protection locked="0"/>
    </xf>
    <xf numFmtId="0" fontId="4" fillId="0" borderId="29" xfId="120" applyFont="1" applyFill="1" applyBorder="1" applyAlignment="1" applyProtection="1">
      <alignment horizontal="center"/>
      <protection locked="0"/>
    </xf>
    <xf numFmtId="0" fontId="4" fillId="0" borderId="30" xfId="120" applyFont="1" applyFill="1" applyBorder="1" applyAlignment="1" applyProtection="1">
      <alignment horizont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left"/>
    </xf>
    <xf numFmtId="0" fontId="9" fillId="0" borderId="48" xfId="0" applyFont="1" applyFill="1" applyBorder="1" applyAlignment="1" applyProtection="1">
      <alignment horizontal="left"/>
    </xf>
    <xf numFmtId="0" fontId="0" fillId="0" borderId="48" xfId="0" applyBorder="1" applyAlignment="1" applyProtection="1">
      <alignment horizontal="left"/>
    </xf>
    <xf numFmtId="0" fontId="9" fillId="0" borderId="31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22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4" fillId="0" borderId="2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4" fillId="0" borderId="18" xfId="120" applyNumberFormat="1" applyFont="1" applyFill="1" applyBorder="1" applyAlignment="1" applyProtection="1">
      <alignment horizontal="center" vertical="center" wrapText="1"/>
    </xf>
    <xf numFmtId="49" fontId="4" fillId="0" borderId="36" xfId="12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4" fillId="0" borderId="29" xfId="120" applyFont="1" applyFill="1" applyBorder="1" applyAlignment="1" applyProtection="1">
      <alignment horizontal="center" vertical="center" wrapText="1"/>
    </xf>
    <xf numFmtId="0" fontId="4" fillId="0" borderId="30" xfId="120" applyFont="1" applyFill="1" applyBorder="1" applyAlignment="1" applyProtection="1">
      <alignment horizontal="center" vertical="center" wrapText="1"/>
    </xf>
    <xf numFmtId="49" fontId="4" fillId="0" borderId="29" xfId="120" applyNumberFormat="1" applyFont="1" applyFill="1" applyBorder="1" applyAlignment="1" applyProtection="1">
      <alignment horizontal="center" vertical="center" wrapText="1"/>
    </xf>
    <xf numFmtId="49" fontId="4" fillId="0" borderId="30" xfId="120" applyNumberFormat="1" applyFont="1" applyFill="1" applyBorder="1" applyAlignment="1" applyProtection="1">
      <alignment horizontal="center" vertical="center" wrapText="1"/>
    </xf>
    <xf numFmtId="0" fontId="4" fillId="0" borderId="18" xfId="120" applyFont="1" applyFill="1" applyBorder="1" applyAlignment="1" applyProtection="1">
      <alignment horizontal="center" vertical="center" wrapText="1"/>
    </xf>
    <xf numFmtId="0" fontId="4" fillId="0" borderId="36" xfId="120" applyFont="1" applyFill="1" applyBorder="1" applyAlignment="1" applyProtection="1">
      <alignment horizontal="center" vertical="center" wrapText="1"/>
    </xf>
  </cellXfs>
  <cellStyles count="158">
    <cellStyle name="$l0 %" xfId="1"/>
    <cellStyle name="$l0 Dec" xfId="2"/>
    <cellStyle name="$l0 No" xfId="3"/>
    <cellStyle name="$l0 Row" xfId="4"/>
    <cellStyle name="$l0 Table" xfId="5"/>
    <cellStyle name="$l1 %" xfId="6"/>
    <cellStyle name="$l1 No" xfId="7"/>
    <cellStyle name="$l1 Row" xfId="8"/>
    <cellStyle name="$l-1 Row" xfId="9"/>
    <cellStyle name="$l1 Table" xfId="10"/>
    <cellStyle name="$l2 %" xfId="11"/>
    <cellStyle name="$l2 No" xfId="12"/>
    <cellStyle name="$l2 Row" xfId="13"/>
    <cellStyle name="$l3 Row" xfId="14"/>
    <cellStyle name="$u0 %" xfId="15"/>
    <cellStyle name="$u0 No" xfId="16"/>
    <cellStyle name="[StdExit()]" xfId="17"/>
    <cellStyle name="’E‰Ý [0.00]_Region Orders (2)" xfId="18"/>
    <cellStyle name="’E‰Ý_Region Orders (2)" xfId="19"/>
    <cellStyle name="•WŹ_Pacific Region P&amp;L" xfId="20"/>
    <cellStyle name="20 % – Zvýraznění1" xfId="21" builtinId="30" customBuiltin="1"/>
    <cellStyle name="20 % – Zvýraznění2" xfId="22" builtinId="34" customBuiltin="1"/>
    <cellStyle name="20 % – Zvýraznění3" xfId="23" builtinId="38" customBuiltin="1"/>
    <cellStyle name="20 % – Zvýraznění4" xfId="24" builtinId="42" customBuiltin="1"/>
    <cellStyle name="20 % – Zvýraznění5" xfId="25" builtinId="46" customBuiltin="1"/>
    <cellStyle name="20 % – Zvýraznění6" xfId="26" builtinId="50" customBuiltin="1"/>
    <cellStyle name="20% - Accent1" xfId="27"/>
    <cellStyle name="20% - Accent2" xfId="28"/>
    <cellStyle name="20% - Accent3" xfId="29"/>
    <cellStyle name="20% - Accent4" xfId="30"/>
    <cellStyle name="20% - Accent5" xfId="31"/>
    <cellStyle name="20% - Accent6" xfId="32"/>
    <cellStyle name="40 % – Zvýraznění1" xfId="33" builtinId="31" customBuiltin="1"/>
    <cellStyle name="40 % – Zvýraznění2" xfId="34" builtinId="35" customBuiltin="1"/>
    <cellStyle name="40 % – Zvýraznění3" xfId="35" builtinId="39" customBuiltin="1"/>
    <cellStyle name="40 % – Zvýraznění4" xfId="36" builtinId="43" customBuiltin="1"/>
    <cellStyle name="40 % – Zvýraznění5" xfId="37" builtinId="47" customBuiltin="1"/>
    <cellStyle name="40 % – Zvýraznění6" xfId="38" builtinId="51" customBuiltin="1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 % – Zvýraznění1" xfId="45" builtinId="32" customBuiltin="1"/>
    <cellStyle name="60 % – Zvýraznění2" xfId="46" builtinId="36" customBuiltin="1"/>
    <cellStyle name="60 % – Zvýraznění3" xfId="47" builtinId="40" customBuiltin="1"/>
    <cellStyle name="60 % – Zvýraznění4" xfId="48" builtinId="44" customBuiltin="1"/>
    <cellStyle name="60 % – Zvýraznění5" xfId="49" builtinId="48" customBuiltin="1"/>
    <cellStyle name="60 % – Zvýraznění6" xfId="50" builtinId="52" customBuiltin="1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dminStyle" xfId="63"/>
    <cellStyle name="args.style" xfId="64"/>
    <cellStyle name="Bad" xfId="65"/>
    <cellStyle name="Calc Currency (0)" xfId="66"/>
    <cellStyle name="Calculation" xfId="67"/>
    <cellStyle name="cárkyd" xfId="68"/>
    <cellStyle name="cary" xfId="69"/>
    <cellStyle name="Celkem" xfId="70" builtinId="25" customBuiltin="1"/>
    <cellStyle name="ColLevel_1_BE (2)" xfId="71"/>
    <cellStyle name="Comma [0]_!!!GO" xfId="72"/>
    <cellStyle name="Comma_!!!GO" xfId="73"/>
    <cellStyle name="Copied" xfId="74"/>
    <cellStyle name="COST1" xfId="75"/>
    <cellStyle name="Currency [0]_!!!GO" xfId="76"/>
    <cellStyle name="Currency_!!!GO" xfId="77"/>
    <cellStyle name="Date" xfId="78"/>
    <cellStyle name="Entered" xfId="79"/>
    <cellStyle name="Explanatory Text" xfId="80"/>
    <cellStyle name="Good" xfId="81"/>
    <cellStyle name="Grey" xfId="82"/>
    <cellStyle name="Header1" xfId="83"/>
    <cellStyle name="Header2" xfId="84"/>
    <cellStyle name="Heading 1" xfId="85"/>
    <cellStyle name="Heading 2" xfId="86"/>
    <cellStyle name="Heading 3" xfId="87"/>
    <cellStyle name="Heading 4" xfId="88"/>
    <cellStyle name="Check Cell" xfId="89"/>
    <cellStyle name="Chybně" xfId="90" builtinId="27" customBuiltin="1"/>
    <cellStyle name="Input" xfId="91"/>
    <cellStyle name="Input [yellow]" xfId="92"/>
    <cellStyle name="Input Cells" xfId="93"/>
    <cellStyle name="Kontrolní buňka" xfId="94" builtinId="23" customBuiltin="1"/>
    <cellStyle name="Linked Cell" xfId="95"/>
    <cellStyle name="Linked Cells" xfId="96"/>
    <cellStyle name="Milliers [0]_!!!GO" xfId="97"/>
    <cellStyle name="Milliers_!!!GO" xfId="98"/>
    <cellStyle name="Monétaire [0]_!!!GO" xfId="99"/>
    <cellStyle name="Monétaire_!!!GO" xfId="100"/>
    <cellStyle name="Nadpis 1" xfId="101" builtinId="16" customBuiltin="1"/>
    <cellStyle name="Nadpis 2" xfId="102" builtinId="17" customBuiltin="1"/>
    <cellStyle name="Nadpis 3" xfId="103" builtinId="18" customBuiltin="1"/>
    <cellStyle name="Nadpis 4" xfId="104" builtinId="19" customBuiltin="1"/>
    <cellStyle name="Název" xfId="105" builtinId="15" customBuiltin="1"/>
    <cellStyle name="Neutral" xfId="106"/>
    <cellStyle name="Neutrální" xfId="107" builtinId="28" customBuiltin="1"/>
    <cellStyle name="New Times Roman" xfId="108"/>
    <cellStyle name="Normal - Style1" xfId="109"/>
    <cellStyle name="Normal_!!!GO" xfId="110"/>
    <cellStyle name="Normální" xfId="0" builtinId="0"/>
    <cellStyle name="normální 12" xfId="111"/>
    <cellStyle name="normální 2" xfId="112"/>
    <cellStyle name="normální 3" xfId="113"/>
    <cellStyle name="Normální 4" xfId="114"/>
    <cellStyle name="Normální 4 2 2" xfId="156"/>
    <cellStyle name="Normální 5" xfId="115"/>
    <cellStyle name="Normální 62" xfId="157"/>
    <cellStyle name="normální_12-AI_úprava 03-06-2005" xfId="116"/>
    <cellStyle name="normální_12-HV1" xfId="117"/>
    <cellStyle name="normální_návrh ZA a A(09-09-03)" xfId="118"/>
    <cellStyle name="normální_regulační výkazy (A,N,B)_10601- pro vyhl" xfId="119"/>
    <cellStyle name="normální_SSO-25-HV" xfId="120"/>
    <cellStyle name="normální_TG_30_4_2002" xfId="121"/>
    <cellStyle name="normální_vyhláška-přílohy-29-6-01-a" xfId="122"/>
    <cellStyle name="normální_Výkazy PDS 22" xfId="123"/>
    <cellStyle name="normální_Výkazy_TG" xfId="124"/>
    <cellStyle name="normální_Výkup z obnov. zdrojů" xfId="125"/>
    <cellStyle name="Note" xfId="126"/>
    <cellStyle name="O…‹aO‚e [0.00]_Region Orders (2)" xfId="127"/>
    <cellStyle name="O…‹aO‚e_Region Orders (2)" xfId="128"/>
    <cellStyle name="Output" xfId="129"/>
    <cellStyle name="per.style" xfId="130"/>
    <cellStyle name="Percent [2]" xfId="131"/>
    <cellStyle name="Poznámka" xfId="132" builtinId="10" customBuiltin="1"/>
    <cellStyle name="pricing" xfId="133"/>
    <cellStyle name="Propojená buňka" xfId="134" builtinId="24" customBuiltin="1"/>
    <cellStyle name="PSChar" xfId="135"/>
    <cellStyle name="RevList" xfId="136"/>
    <cellStyle name="RowLevel_1_BE (2)" xfId="137"/>
    <cellStyle name="Správně" xfId="138" builtinId="26" customBuiltin="1"/>
    <cellStyle name="Standard_Tabelle1" xfId="139"/>
    <cellStyle name="Styl 1" xfId="140"/>
    <cellStyle name="Subtotal" xfId="141"/>
    <cellStyle name="Text upozornění" xfId="142" builtinId="11" customBuiltin="1"/>
    <cellStyle name="Title" xfId="143"/>
    <cellStyle name="Total" xfId="144"/>
    <cellStyle name="Vstup" xfId="145" builtinId="20" customBuiltin="1"/>
    <cellStyle name="Výpočet" xfId="146" builtinId="22" customBuiltin="1"/>
    <cellStyle name="Výstup" xfId="147" builtinId="21" customBuiltin="1"/>
    <cellStyle name="Vysvětlující text" xfId="148" builtinId="53" customBuiltin="1"/>
    <cellStyle name="Warning Text" xfId="149"/>
    <cellStyle name="Zvýraznění 1" xfId="150" builtinId="29" customBuiltin="1"/>
    <cellStyle name="Zvýraznění 2" xfId="151" builtinId="33" customBuiltin="1"/>
    <cellStyle name="Zvýraznění 3" xfId="152" builtinId="37" customBuiltin="1"/>
    <cellStyle name="Zvýraznění 4" xfId="153" builtinId="41" customBuiltin="1"/>
    <cellStyle name="Zvýraznění 5" xfId="154" builtinId="45" customBuiltin="1"/>
    <cellStyle name="Zvýraznění 6" xfId="155" builtinId="49" customBuiltin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Z&#225;kony%20a%20vyhl&#225;&#353;ky/Novela%20404/FIN&#193;LN&#205;%20V&#221;KAZY%202008/Dokumenty/Pracovni/V&#253;kazy/RV_%20&#250;pravy%202007_podklady_akt/upraven&#233;%20v&#253;kazy%20RV%202007/licence%2012/Dokumenty/Regul&#225;tor/V&#253;kazy_2001/P&#345;&#237;prav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takova/Dokumenty/Dokumenty%202007/ER&#218;%2017_1/PP_2007_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M%20T41/Dokumenty/investice/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zoomScaleNormal="100" workbookViewId="0">
      <selection activeCell="G8" sqref="G8"/>
    </sheetView>
  </sheetViews>
  <sheetFormatPr defaultRowHeight="12.75"/>
  <cols>
    <col min="1" max="1" width="29.140625" style="190" customWidth="1"/>
    <col min="2" max="2" width="16.140625" style="190" customWidth="1"/>
    <col min="3" max="3" width="15.7109375" style="190" customWidth="1"/>
    <col min="4" max="4" width="8.42578125" style="190" customWidth="1"/>
    <col min="5" max="5" width="19.28515625" style="190" customWidth="1"/>
    <col min="6" max="6" width="5.5703125" style="190" customWidth="1"/>
    <col min="7" max="7" width="28.85546875" style="190" customWidth="1"/>
    <col min="8" max="8" width="2.7109375" style="190" customWidth="1"/>
    <col min="9" max="9" width="8.42578125" style="190" customWidth="1"/>
    <col min="10" max="16384" width="9.140625" style="190"/>
  </cols>
  <sheetData>
    <row r="1" spans="1:9" ht="31.5" customHeight="1">
      <c r="A1" s="405" t="s">
        <v>135</v>
      </c>
      <c r="B1" s="406"/>
      <c r="C1" s="406"/>
      <c r="D1" s="406"/>
      <c r="E1" s="406"/>
      <c r="F1" s="406"/>
      <c r="G1" s="406"/>
      <c r="H1" s="406"/>
      <c r="I1" s="406"/>
    </row>
    <row r="2" spans="1:9" ht="12" customHeight="1" thickBot="1">
      <c r="A2" s="11"/>
      <c r="B2" s="11"/>
      <c r="C2" s="11"/>
      <c r="D2" s="11"/>
      <c r="E2" s="11"/>
      <c r="F2" s="11"/>
      <c r="G2" s="11"/>
      <c r="H2" s="11"/>
      <c r="I2" s="11"/>
    </row>
    <row r="3" spans="1:9" ht="45" customHeight="1" thickBot="1">
      <c r="A3" s="12" t="s">
        <v>24</v>
      </c>
      <c r="B3" s="400"/>
      <c r="C3" s="401"/>
      <c r="D3" s="401"/>
      <c r="E3" s="401"/>
      <c r="F3" s="401"/>
      <c r="G3" s="401"/>
      <c r="H3" s="401"/>
      <c r="I3" s="402"/>
    </row>
    <row r="4" spans="1:9">
      <c r="A4" s="11"/>
      <c r="B4" s="13" t="s">
        <v>25</v>
      </c>
      <c r="C4" s="11"/>
      <c r="D4" s="11"/>
      <c r="E4" s="11"/>
      <c r="F4" s="11"/>
      <c r="G4" s="11"/>
      <c r="H4" s="11"/>
      <c r="I4" s="11"/>
    </row>
    <row r="5" spans="1:9" ht="13.5" thickBot="1">
      <c r="A5" s="11"/>
      <c r="B5" s="13"/>
      <c r="C5" s="11"/>
      <c r="D5" s="11"/>
      <c r="E5" s="11"/>
      <c r="F5" s="11"/>
      <c r="G5" s="11"/>
      <c r="H5" s="11"/>
      <c r="I5" s="11"/>
    </row>
    <row r="6" spans="1:9" ht="13.5" thickBot="1">
      <c r="A6" s="14" t="s">
        <v>26</v>
      </c>
      <c r="B6" s="11"/>
      <c r="C6" s="398"/>
      <c r="D6" s="399"/>
      <c r="E6" s="11"/>
      <c r="F6" s="11"/>
      <c r="G6" s="11"/>
      <c r="H6" s="11"/>
      <c r="I6" s="11"/>
    </row>
    <row r="7" spans="1:9">
      <c r="A7" s="11"/>
      <c r="B7" s="11"/>
      <c r="C7" s="13" t="s">
        <v>27</v>
      </c>
      <c r="D7" s="11"/>
      <c r="E7" s="11"/>
      <c r="F7" s="11"/>
      <c r="G7" s="11"/>
      <c r="H7" s="11"/>
      <c r="I7" s="11"/>
    </row>
    <row r="8" spans="1:9" ht="13.5" thickBot="1">
      <c r="A8" s="11"/>
      <c r="B8" s="11"/>
      <c r="C8" s="13"/>
      <c r="D8" s="11"/>
      <c r="E8" s="11"/>
      <c r="F8" s="11"/>
      <c r="G8" s="11"/>
      <c r="H8" s="11"/>
      <c r="I8" s="11"/>
    </row>
    <row r="9" spans="1:9" ht="13.5" thickBot="1">
      <c r="A9" s="189" t="s">
        <v>113</v>
      </c>
      <c r="B9" s="11"/>
      <c r="C9" s="403"/>
      <c r="D9" s="404"/>
      <c r="E9" s="11"/>
      <c r="F9" s="11"/>
      <c r="G9" s="11"/>
      <c r="H9" s="11"/>
      <c r="I9" s="11"/>
    </row>
    <row r="10" spans="1:9" ht="18" customHeight="1" thickBot="1">
      <c r="A10" s="11"/>
      <c r="B10" s="11"/>
      <c r="C10" s="11"/>
      <c r="D10" s="13"/>
      <c r="E10" s="11"/>
      <c r="F10" s="11"/>
      <c r="G10" s="11"/>
      <c r="H10" s="11"/>
      <c r="I10" s="11"/>
    </row>
    <row r="11" spans="1:9" ht="13.5" thickBot="1">
      <c r="A11" s="14" t="s">
        <v>28</v>
      </c>
      <c r="B11" s="15"/>
      <c r="C11" s="13" t="s">
        <v>29</v>
      </c>
      <c r="D11" s="11"/>
      <c r="E11" s="11"/>
      <c r="F11" s="11"/>
      <c r="G11" s="11"/>
      <c r="H11" s="11"/>
      <c r="I11" s="11"/>
    </row>
    <row r="12" spans="1:9" ht="13.5" thickBot="1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13.5" thickBot="1">
      <c r="A13" s="14" t="s">
        <v>30</v>
      </c>
      <c r="B13" s="16"/>
      <c r="C13" s="13" t="s">
        <v>114</v>
      </c>
      <c r="D13" s="11"/>
      <c r="E13" s="11"/>
      <c r="F13" s="11"/>
      <c r="G13" s="11"/>
      <c r="H13" s="11"/>
      <c r="I13" s="11"/>
    </row>
    <row r="14" spans="1:9" ht="13.5" thickBot="1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3.5" thickBot="1">
      <c r="A15" s="14" t="s">
        <v>115</v>
      </c>
      <c r="B15" s="17"/>
      <c r="C15" s="11"/>
      <c r="D15" s="11"/>
      <c r="E15" s="11"/>
      <c r="F15" s="11"/>
      <c r="G15" s="11"/>
      <c r="H15" s="11"/>
      <c r="I15" s="11"/>
    </row>
    <row r="16" spans="1:9" ht="13.5" thickBot="1">
      <c r="A16" s="11"/>
      <c r="B16" s="11"/>
      <c r="C16" s="18" t="s">
        <v>31</v>
      </c>
      <c r="D16" s="11"/>
      <c r="E16" s="13" t="s">
        <v>32</v>
      </c>
      <c r="F16" s="11"/>
      <c r="G16" s="13" t="s">
        <v>33</v>
      </c>
      <c r="H16" s="11"/>
      <c r="I16" s="11"/>
    </row>
    <row r="17" spans="1:9" ht="25.5" customHeight="1" thickBot="1">
      <c r="A17" s="19"/>
      <c r="B17" s="11"/>
      <c r="C17" s="20"/>
      <c r="D17" s="21"/>
      <c r="E17" s="22"/>
      <c r="F17" s="21"/>
      <c r="G17" s="23"/>
      <c r="H17" s="11"/>
      <c r="I17" s="11"/>
    </row>
    <row r="18" spans="1:9" ht="6.75" customHeight="1">
      <c r="A18" s="192"/>
      <c r="C18" s="191"/>
      <c r="D18" s="191"/>
      <c r="E18" s="191"/>
      <c r="F18" s="191"/>
      <c r="G18" s="191"/>
    </row>
    <row r="19" spans="1:9" ht="25.5" customHeight="1">
      <c r="A19" s="193"/>
      <c r="B19" s="194"/>
      <c r="C19" s="24"/>
      <c r="D19" s="26"/>
      <c r="E19" s="25"/>
      <c r="F19" s="26"/>
      <c r="G19" s="26"/>
    </row>
    <row r="21" spans="1:9">
      <c r="C21" s="194"/>
      <c r="D21" s="194"/>
      <c r="E21" s="194"/>
    </row>
    <row r="22" spans="1:9">
      <c r="A22" s="195"/>
      <c r="B22" s="196"/>
      <c r="C22" s="195"/>
      <c r="D22" s="195"/>
      <c r="E22" s="197"/>
      <c r="F22" s="195"/>
      <c r="G22" s="195"/>
    </row>
    <row r="23" spans="1:9">
      <c r="A23" s="195"/>
      <c r="B23" s="195"/>
      <c r="C23" s="195"/>
      <c r="D23" s="195"/>
      <c r="E23" s="197"/>
      <c r="F23" s="195"/>
      <c r="G23" s="195"/>
    </row>
    <row r="24" spans="1:9">
      <c r="A24" s="195"/>
      <c r="B24" s="195"/>
      <c r="C24" s="195"/>
      <c r="D24" s="195"/>
      <c r="E24" s="198"/>
      <c r="F24" s="195"/>
      <c r="G24" s="195"/>
    </row>
    <row r="25" spans="1:9">
      <c r="A25" s="195"/>
      <c r="B25" s="195"/>
      <c r="C25" s="195"/>
      <c r="D25" s="195"/>
      <c r="E25" s="195"/>
      <c r="F25" s="195"/>
      <c r="G25" s="195"/>
    </row>
  </sheetData>
  <protectedRanges>
    <protectedRange sqref="B3 C6 B11 B15 C17 E17 G17" name="Oblast1_1"/>
  </protectedRanges>
  <mergeCells count="4">
    <mergeCell ref="C6:D6"/>
    <mergeCell ref="B3:I3"/>
    <mergeCell ref="C9:D9"/>
    <mergeCell ref="A1:I1"/>
  </mergeCells>
  <phoneticPr fontId="12" type="noConversion"/>
  <conditionalFormatting sqref="E22:E23">
    <cfRule type="cellIs" dxfId="0" priority="1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45"/>
  <sheetViews>
    <sheetView showGridLines="0" zoomScale="85" zoomScaleNormal="85" workbookViewId="0">
      <selection activeCell="G36" sqref="G36"/>
    </sheetView>
  </sheetViews>
  <sheetFormatPr defaultRowHeight="12.75"/>
  <cols>
    <col min="1" max="1" width="2.7109375" style="200" customWidth="1"/>
    <col min="2" max="2" width="3.5703125" style="200" customWidth="1"/>
    <col min="3" max="3" width="54.7109375" style="237" customWidth="1"/>
    <col min="4" max="4" width="17.7109375" style="200" customWidth="1"/>
    <col min="5" max="5" width="17.42578125" style="200" customWidth="1"/>
    <col min="6" max="7" width="14.85546875" style="200" customWidth="1"/>
    <col min="8" max="16384" width="9.140625" style="200"/>
  </cols>
  <sheetData>
    <row r="1" spans="1:17" ht="13.5" thickBot="1">
      <c r="A1" s="199"/>
      <c r="C1" s="201"/>
      <c r="D1" s="201"/>
      <c r="E1" s="202"/>
      <c r="I1" s="99" t="s">
        <v>145</v>
      </c>
    </row>
    <row r="2" spans="1:17" s="205" customFormat="1" ht="16.5" thickBot="1">
      <c r="A2" s="203"/>
      <c r="B2" s="204"/>
      <c r="C2" s="206" t="s">
        <v>0</v>
      </c>
      <c r="D2" s="407"/>
      <c r="E2" s="408"/>
      <c r="F2" s="206" t="s">
        <v>1</v>
      </c>
      <c r="G2" s="155"/>
      <c r="H2" s="207"/>
      <c r="I2" s="99" t="s">
        <v>34</v>
      </c>
    </row>
    <row r="3" spans="1:17" s="205" customFormat="1" ht="15.75">
      <c r="A3" s="203"/>
      <c r="B3" s="208" t="s">
        <v>35</v>
      </c>
      <c r="H3" s="209"/>
      <c r="I3" s="99" t="s">
        <v>134</v>
      </c>
      <c r="K3" s="210"/>
    </row>
    <row r="4" spans="1:17" ht="13.5" thickBot="1">
      <c r="A4" s="199"/>
      <c r="B4" s="211"/>
      <c r="C4" s="212"/>
      <c r="D4" s="212"/>
      <c r="G4" s="213" t="s">
        <v>36</v>
      </c>
    </row>
    <row r="5" spans="1:17" ht="39" thickBot="1">
      <c r="A5" s="199"/>
      <c r="B5" s="130"/>
      <c r="C5" s="131" t="s">
        <v>37</v>
      </c>
      <c r="D5" s="27" t="s">
        <v>38</v>
      </c>
      <c r="E5" s="28" t="s">
        <v>39</v>
      </c>
      <c r="F5" s="28" t="s">
        <v>40</v>
      </c>
      <c r="G5" s="29" t="s">
        <v>41</v>
      </c>
    </row>
    <row r="6" spans="1:17" ht="13.5" thickBot="1">
      <c r="A6" s="199"/>
      <c r="B6" s="132"/>
      <c r="C6" s="133" t="s">
        <v>2</v>
      </c>
      <c r="D6" s="134" t="s">
        <v>3</v>
      </c>
      <c r="E6" s="135" t="s">
        <v>42</v>
      </c>
      <c r="F6" s="136" t="s">
        <v>43</v>
      </c>
      <c r="G6" s="137" t="s">
        <v>44</v>
      </c>
    </row>
    <row r="7" spans="1:17">
      <c r="A7" s="199"/>
      <c r="B7" s="138">
        <v>1</v>
      </c>
      <c r="C7" s="334" t="s">
        <v>45</v>
      </c>
      <c r="D7" s="30"/>
      <c r="E7" s="188"/>
      <c r="F7" s="31"/>
      <c r="G7" s="32"/>
    </row>
    <row r="8" spans="1:17">
      <c r="A8" s="199"/>
      <c r="B8" s="139">
        <f t="shared" ref="B8:B15" si="0">B7+1</f>
        <v>2</v>
      </c>
      <c r="C8" s="335" t="s">
        <v>46</v>
      </c>
      <c r="D8" s="33"/>
      <c r="E8" s="34"/>
      <c r="F8" s="35"/>
      <c r="G8" s="36"/>
    </row>
    <row r="9" spans="1:17" ht="13.5" thickBot="1">
      <c r="A9" s="199"/>
      <c r="B9" s="140">
        <f t="shared" si="0"/>
        <v>3</v>
      </c>
      <c r="C9" s="336" t="s">
        <v>47</v>
      </c>
      <c r="D9" s="37"/>
      <c r="E9" s="38"/>
      <c r="F9" s="39"/>
      <c r="G9" s="40"/>
    </row>
    <row r="10" spans="1:17" s="214" customFormat="1" ht="13.5" thickBot="1">
      <c r="B10" s="41">
        <f t="shared" si="0"/>
        <v>4</v>
      </c>
      <c r="C10" s="141" t="s">
        <v>48</v>
      </c>
      <c r="D10" s="42"/>
      <c r="E10" s="43"/>
      <c r="F10" s="44"/>
      <c r="G10" s="45"/>
      <c r="H10" s="215"/>
      <c r="I10" s="216"/>
      <c r="J10" s="217"/>
      <c r="K10" s="217"/>
      <c r="L10" s="217"/>
      <c r="M10" s="217"/>
      <c r="N10" s="217"/>
      <c r="O10" s="217"/>
      <c r="P10" s="217"/>
      <c r="Q10" s="217"/>
    </row>
    <row r="11" spans="1:17" s="214" customFormat="1">
      <c r="B11" s="41">
        <f t="shared" si="0"/>
        <v>5</v>
      </c>
      <c r="C11" s="141" t="s">
        <v>136</v>
      </c>
      <c r="D11" s="142">
        <f>D12-D13</f>
        <v>0</v>
      </c>
      <c r="E11" s="143">
        <f>E12-E13</f>
        <v>0</v>
      </c>
      <c r="F11" s="143">
        <f>F12-F13</f>
        <v>0</v>
      </c>
      <c r="G11" s="144">
        <f>G12-G13</f>
        <v>0</v>
      </c>
      <c r="H11" s="218"/>
      <c r="I11" s="219"/>
      <c r="J11" s="217"/>
      <c r="K11" s="217"/>
      <c r="L11" s="217"/>
      <c r="M11" s="217"/>
      <c r="N11" s="217"/>
      <c r="O11" s="217"/>
      <c r="P11" s="217"/>
      <c r="Q11" s="217"/>
    </row>
    <row r="12" spans="1:17" s="214" customFormat="1">
      <c r="B12" s="46">
        <f t="shared" si="0"/>
        <v>6</v>
      </c>
      <c r="C12" s="145" t="s">
        <v>49</v>
      </c>
      <c r="D12" s="47"/>
      <c r="E12" s="48"/>
      <c r="F12" s="49"/>
      <c r="G12" s="48"/>
      <c r="H12" s="215"/>
      <c r="I12" s="216"/>
      <c r="J12" s="217"/>
      <c r="K12" s="217"/>
      <c r="L12" s="217"/>
      <c r="M12" s="217"/>
      <c r="N12" s="217"/>
      <c r="O12" s="217"/>
      <c r="P12" s="217"/>
      <c r="Q12" s="217"/>
    </row>
    <row r="13" spans="1:17" s="214" customFormat="1" ht="13.5" thickBot="1">
      <c r="B13" s="50">
        <f t="shared" si="0"/>
        <v>7</v>
      </c>
      <c r="C13" s="146" t="s">
        <v>50</v>
      </c>
      <c r="D13" s="51"/>
      <c r="E13" s="52"/>
      <c r="F13" s="53"/>
      <c r="G13" s="52"/>
      <c r="H13" s="215"/>
      <c r="I13" s="216"/>
      <c r="J13" s="217"/>
      <c r="K13" s="217"/>
      <c r="L13" s="217"/>
      <c r="M13" s="217"/>
      <c r="N13" s="217"/>
      <c r="O13" s="217"/>
      <c r="P13" s="217"/>
      <c r="Q13" s="217"/>
    </row>
    <row r="14" spans="1:17" s="214" customFormat="1" ht="13.5" thickBot="1">
      <c r="B14" s="54">
        <f t="shared" si="0"/>
        <v>8</v>
      </c>
      <c r="C14" s="55" t="s">
        <v>51</v>
      </c>
      <c r="D14" s="56">
        <f>D7+D8+D9+D10-D11</f>
        <v>0</v>
      </c>
      <c r="E14" s="57">
        <f>E7+E8+E9+E10-E11</f>
        <v>0</v>
      </c>
      <c r="F14" s="57">
        <f>F7+F8+F9+F10-F11</f>
        <v>0</v>
      </c>
      <c r="G14" s="58">
        <f>G7+G8+G9+G10-G11</f>
        <v>0</v>
      </c>
      <c r="H14" s="215"/>
      <c r="I14" s="216"/>
      <c r="J14" s="217"/>
      <c r="K14" s="217"/>
      <c r="L14" s="217"/>
      <c r="M14" s="217"/>
      <c r="N14" s="217"/>
      <c r="O14" s="217"/>
      <c r="P14" s="217"/>
      <c r="Q14" s="217"/>
    </row>
    <row r="15" spans="1:17" s="214" customFormat="1" ht="13.5" thickBot="1">
      <c r="B15" s="59">
        <f t="shared" si="0"/>
        <v>9</v>
      </c>
      <c r="C15" s="55" t="s">
        <v>52</v>
      </c>
      <c r="D15" s="60"/>
      <c r="E15" s="61"/>
      <c r="F15" s="62"/>
      <c r="G15" s="61"/>
      <c r="H15" s="215"/>
      <c r="I15" s="216"/>
      <c r="J15" s="217"/>
      <c r="K15" s="217"/>
      <c r="L15" s="217"/>
      <c r="M15" s="217"/>
      <c r="N15" s="217"/>
      <c r="O15" s="217"/>
      <c r="P15" s="217"/>
      <c r="Q15" s="217"/>
    </row>
    <row r="16" spans="1:17">
      <c r="A16" s="220"/>
      <c r="B16" s="220"/>
      <c r="C16" s="220"/>
      <c r="D16" s="220"/>
      <c r="E16" s="220"/>
      <c r="F16" s="221"/>
    </row>
    <row r="17" spans="1:7" ht="12.75" customHeight="1" thickBot="1">
      <c r="A17" s="222"/>
      <c r="B17" s="223"/>
      <c r="C17" s="224"/>
      <c r="D17" s="225"/>
      <c r="E17" s="225"/>
      <c r="F17" s="221"/>
    </row>
    <row r="18" spans="1:7" ht="12.75" customHeight="1">
      <c r="A18" s="222"/>
      <c r="B18" s="223"/>
      <c r="C18" s="226"/>
      <c r="D18" s="121" t="s">
        <v>14</v>
      </c>
      <c r="E18" s="63"/>
      <c r="F18" s="122" t="s">
        <v>15</v>
      </c>
      <c r="G18" s="64"/>
    </row>
    <row r="19" spans="1:7" ht="12.75" customHeight="1">
      <c r="A19" s="222"/>
      <c r="B19" s="223"/>
      <c r="C19" s="226"/>
      <c r="D19" s="123" t="s">
        <v>108</v>
      </c>
      <c r="E19" s="124"/>
      <c r="F19" s="125" t="s">
        <v>108</v>
      </c>
      <c r="G19" s="126"/>
    </row>
    <row r="20" spans="1:7" ht="12.75" customHeight="1">
      <c r="A20" s="222"/>
      <c r="B20" s="223"/>
      <c r="C20" s="226"/>
      <c r="D20" s="149"/>
      <c r="E20" s="65"/>
      <c r="F20" s="66"/>
      <c r="G20" s="67"/>
    </row>
    <row r="21" spans="1:7" ht="12.75" customHeight="1">
      <c r="A21" s="222"/>
      <c r="B21" s="223"/>
      <c r="C21" s="227"/>
      <c r="D21" s="68"/>
      <c r="E21" s="65"/>
      <c r="F21" s="69"/>
      <c r="G21" s="67"/>
    </row>
    <row r="22" spans="1:7" ht="12.75" customHeight="1" thickBot="1">
      <c r="A22" s="222"/>
      <c r="B22" s="223"/>
      <c r="C22" s="226"/>
      <c r="D22" s="127" t="s">
        <v>53</v>
      </c>
      <c r="E22" s="70"/>
      <c r="F22" s="128" t="s">
        <v>53</v>
      </c>
      <c r="G22" s="71"/>
    </row>
    <row r="23" spans="1:7" ht="12.75" customHeight="1" thickBot="1">
      <c r="A23" s="222"/>
      <c r="B23" s="223"/>
      <c r="C23" s="224"/>
      <c r="D23" s="129" t="s">
        <v>17</v>
      </c>
      <c r="E23" s="72"/>
      <c r="F23" s="169"/>
      <c r="G23" s="66"/>
    </row>
    <row r="24" spans="1:7" ht="12.75" customHeight="1">
      <c r="A24" s="222"/>
      <c r="B24" s="223"/>
      <c r="C24" s="226"/>
      <c r="D24" s="225"/>
      <c r="E24" s="225"/>
      <c r="F24" s="221"/>
    </row>
    <row r="25" spans="1:7">
      <c r="A25" s="222"/>
      <c r="B25" s="223"/>
      <c r="C25" s="226"/>
      <c r="D25" s="225"/>
      <c r="E25" s="225"/>
      <c r="F25" s="221"/>
    </row>
    <row r="26" spans="1:7">
      <c r="A26" s="222"/>
      <c r="B26" s="223"/>
      <c r="C26" s="226"/>
      <c r="D26" s="225"/>
      <c r="E26" s="225"/>
      <c r="F26" s="221"/>
    </row>
    <row r="27" spans="1:7">
      <c r="A27" s="222"/>
      <c r="B27" s="223"/>
      <c r="C27" s="228"/>
      <c r="D27" s="225"/>
      <c r="E27" s="225"/>
    </row>
    <row r="28" spans="1:7">
      <c r="A28" s="222"/>
      <c r="B28" s="223"/>
      <c r="C28" s="229"/>
      <c r="D28" s="225"/>
      <c r="E28" s="225"/>
      <c r="F28" s="221"/>
    </row>
    <row r="29" spans="1:7">
      <c r="A29" s="222"/>
      <c r="B29" s="223"/>
      <c r="C29" s="229"/>
      <c r="D29" s="225"/>
      <c r="E29" s="225"/>
      <c r="F29" s="221"/>
    </row>
    <row r="30" spans="1:7">
      <c r="A30" s="222"/>
      <c r="B30" s="223"/>
      <c r="C30" s="229"/>
      <c r="D30" s="225"/>
      <c r="E30" s="225"/>
      <c r="F30" s="221"/>
    </row>
    <row r="31" spans="1:7">
      <c r="A31" s="222"/>
      <c r="B31" s="223"/>
      <c r="C31" s="230"/>
      <c r="D31" s="225"/>
      <c r="E31" s="225"/>
      <c r="F31" s="221"/>
    </row>
    <row r="32" spans="1:7">
      <c r="A32" s="222"/>
      <c r="B32" s="223"/>
      <c r="C32" s="230"/>
      <c r="D32" s="225"/>
      <c r="E32" s="225"/>
      <c r="F32" s="221"/>
    </row>
    <row r="33" spans="1:6">
      <c r="A33" s="222"/>
      <c r="B33" s="223"/>
      <c r="C33" s="231"/>
      <c r="D33" s="225"/>
      <c r="E33" s="225"/>
      <c r="F33" s="221"/>
    </row>
    <row r="34" spans="1:6">
      <c r="A34" s="222"/>
      <c r="B34" s="223"/>
      <c r="C34" s="228"/>
      <c r="D34" s="225"/>
      <c r="E34" s="225"/>
      <c r="F34" s="221"/>
    </row>
    <row r="35" spans="1:6">
      <c r="A35" s="222"/>
      <c r="B35" s="223"/>
      <c r="C35" s="232"/>
      <c r="D35" s="225"/>
      <c r="E35" s="225"/>
      <c r="F35" s="221"/>
    </row>
    <row r="36" spans="1:6">
      <c r="A36" s="222"/>
      <c r="B36" s="223"/>
      <c r="C36" s="232"/>
      <c r="D36" s="225"/>
      <c r="E36" s="225"/>
      <c r="F36" s="221"/>
    </row>
    <row r="37" spans="1:6">
      <c r="A37" s="222"/>
      <c r="B37" s="223"/>
      <c r="C37" s="232"/>
      <c r="D37" s="225"/>
      <c r="E37" s="225"/>
      <c r="F37" s="221"/>
    </row>
    <row r="38" spans="1:6">
      <c r="A38" s="222"/>
      <c r="B38" s="223"/>
      <c r="C38" s="232"/>
      <c r="D38" s="225"/>
      <c r="E38" s="225"/>
      <c r="F38" s="221"/>
    </row>
    <row r="39" spans="1:6">
      <c r="A39" s="222"/>
      <c r="B39" s="223"/>
      <c r="C39" s="232"/>
      <c r="D39" s="225"/>
      <c r="E39" s="225"/>
      <c r="F39" s="221"/>
    </row>
    <row r="40" spans="1:6">
      <c r="A40" s="222"/>
      <c r="B40" s="223"/>
      <c r="C40" s="233"/>
      <c r="D40" s="225"/>
      <c r="E40" s="225"/>
      <c r="F40" s="221"/>
    </row>
    <row r="41" spans="1:6">
      <c r="A41" s="222"/>
      <c r="B41" s="223"/>
      <c r="C41" s="234"/>
      <c r="D41" s="225"/>
      <c r="E41" s="225"/>
      <c r="F41" s="221"/>
    </row>
    <row r="42" spans="1:6">
      <c r="A42" s="222"/>
      <c r="B42" s="223"/>
      <c r="C42" s="234"/>
      <c r="D42" s="225"/>
      <c r="E42" s="225"/>
      <c r="F42" s="221"/>
    </row>
    <row r="43" spans="1:6">
      <c r="A43" s="222"/>
      <c r="B43" s="223"/>
      <c r="C43" s="234"/>
      <c r="D43" s="225"/>
      <c r="E43" s="225"/>
      <c r="F43" s="221"/>
    </row>
    <row r="44" spans="1:6">
      <c r="A44" s="222"/>
      <c r="B44" s="223"/>
      <c r="C44" s="233"/>
      <c r="D44" s="225"/>
      <c r="E44" s="225"/>
      <c r="F44" s="221"/>
    </row>
    <row r="45" spans="1:6">
      <c r="A45" s="222"/>
      <c r="B45" s="223"/>
      <c r="C45" s="235"/>
      <c r="D45" s="236"/>
      <c r="E45" s="236"/>
      <c r="F45" s="221"/>
    </row>
  </sheetData>
  <protectedRanges>
    <protectedRange password="C521" sqref="D20:G21" name="Oblast1_1_1_1"/>
  </protectedRanges>
  <mergeCells count="1">
    <mergeCell ref="D2:E2"/>
  </mergeCells>
  <phoneticPr fontId="65" type="noConversion"/>
  <dataValidations count="1">
    <dataValidation type="list" allowBlank="1" showInputMessage="1" showErrorMessage="1" sqref="D2:E2">
      <formula1>$I$1:$I$3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showGridLines="0" zoomScale="85" zoomScaleNormal="85" workbookViewId="0">
      <selection activeCell="M19" sqref="M19"/>
    </sheetView>
  </sheetViews>
  <sheetFormatPr defaultRowHeight="15"/>
  <cols>
    <col min="1" max="1" width="2.28515625" style="238" customWidth="1"/>
    <col min="2" max="2" width="4.7109375" style="269" customWidth="1"/>
    <col min="3" max="3" width="86.85546875" style="238" customWidth="1"/>
    <col min="4" max="4" width="17.42578125" style="238" customWidth="1"/>
    <col min="5" max="8" width="17.140625" style="238" customWidth="1"/>
    <col min="9" max="9" width="15.28515625" style="238" customWidth="1"/>
    <col min="10" max="12" width="14.42578125" style="238" customWidth="1"/>
    <col min="13" max="13" width="16" style="238" customWidth="1"/>
    <col min="14" max="16384" width="9.140625" style="238"/>
  </cols>
  <sheetData>
    <row r="1" spans="1:13" ht="15.75" thickBot="1">
      <c r="B1" s="238"/>
      <c r="D1" s="239"/>
      <c r="E1" s="239"/>
      <c r="G1" s="239"/>
      <c r="J1" s="99" t="s">
        <v>145</v>
      </c>
    </row>
    <row r="2" spans="1:13" ht="15.75" customHeight="1" thickBot="1">
      <c r="B2" s="240"/>
      <c r="D2" s="206" t="s">
        <v>0</v>
      </c>
      <c r="E2" s="409"/>
      <c r="F2" s="410"/>
      <c r="G2" s="241" t="s">
        <v>1</v>
      </c>
      <c r="H2" s="331"/>
      <c r="I2" s="242"/>
      <c r="J2" s="99" t="s">
        <v>34</v>
      </c>
      <c r="M2" s="243"/>
    </row>
    <row r="3" spans="1:13" ht="15.75" customHeight="1">
      <c r="B3" s="244" t="s">
        <v>54</v>
      </c>
      <c r="C3" s="245"/>
      <c r="E3" s="246"/>
      <c r="F3" s="247"/>
      <c r="G3" s="246"/>
      <c r="H3" s="247"/>
      <c r="I3" s="248"/>
      <c r="J3" s="99" t="s">
        <v>134</v>
      </c>
      <c r="K3" s="248"/>
      <c r="L3" s="248"/>
    </row>
    <row r="4" spans="1:13" ht="15.75" thickBot="1">
      <c r="B4" s="245"/>
      <c r="C4" s="245"/>
      <c r="D4" s="249"/>
      <c r="E4" s="250"/>
      <c r="F4" s="251"/>
      <c r="G4" s="250"/>
      <c r="H4" s="251" t="s">
        <v>36</v>
      </c>
      <c r="I4" s="248"/>
      <c r="J4" s="248"/>
      <c r="K4" s="248"/>
      <c r="L4" s="248"/>
    </row>
    <row r="5" spans="1:13" ht="25.5" customHeight="1" thickBot="1">
      <c r="B5" s="100"/>
      <c r="C5" s="299" t="s">
        <v>55</v>
      </c>
      <c r="D5" s="101" t="s">
        <v>56</v>
      </c>
      <c r="E5" s="102" t="s">
        <v>57</v>
      </c>
      <c r="F5" s="101" t="s">
        <v>58</v>
      </c>
      <c r="G5" s="103" t="s">
        <v>59</v>
      </c>
      <c r="H5" s="101" t="s">
        <v>60</v>
      </c>
      <c r="I5" s="248"/>
      <c r="J5" s="242"/>
      <c r="K5" s="242"/>
      <c r="L5" s="242"/>
      <c r="M5" s="242"/>
    </row>
    <row r="6" spans="1:13" ht="13.5" customHeight="1" thickBot="1">
      <c r="B6" s="104"/>
      <c r="C6" s="300" t="s">
        <v>2</v>
      </c>
      <c r="D6" s="105" t="s">
        <v>3</v>
      </c>
      <c r="E6" s="106" t="s">
        <v>42</v>
      </c>
      <c r="F6" s="104" t="s">
        <v>44</v>
      </c>
      <c r="G6" s="104" t="s">
        <v>43</v>
      </c>
      <c r="H6" s="104" t="s">
        <v>44</v>
      </c>
      <c r="I6" s="242"/>
      <c r="J6" s="242"/>
      <c r="K6" s="242"/>
      <c r="L6" s="242"/>
      <c r="M6" s="242"/>
    </row>
    <row r="7" spans="1:13" s="252" customFormat="1" ht="13.5" customHeight="1" thickBot="1">
      <c r="A7" s="238"/>
      <c r="B7" s="104">
        <v>1</v>
      </c>
      <c r="C7" s="312" t="s">
        <v>61</v>
      </c>
      <c r="D7" s="107">
        <f t="shared" ref="D7:D18" si="0">SUM(E7:F7)</f>
        <v>0</v>
      </c>
      <c r="E7" s="108">
        <f>E16+E8+E17</f>
        <v>0</v>
      </c>
      <c r="F7" s="108">
        <f>F8+F17</f>
        <v>0</v>
      </c>
      <c r="G7" s="108">
        <f>G8+G16+G17</f>
        <v>0</v>
      </c>
      <c r="H7" s="109">
        <f>H8+H17</f>
        <v>0</v>
      </c>
      <c r="I7" s="242"/>
      <c r="J7" s="301"/>
      <c r="K7" s="242"/>
      <c r="L7" s="242"/>
      <c r="M7" s="242"/>
    </row>
    <row r="8" spans="1:13" ht="12.75" customHeight="1">
      <c r="B8" s="309">
        <f t="shared" ref="B8:B19" si="1">B7+1</f>
        <v>2</v>
      </c>
      <c r="C8" s="313" t="s">
        <v>131</v>
      </c>
      <c r="D8" s="74">
        <f t="shared" si="0"/>
        <v>0</v>
      </c>
      <c r="E8" s="113">
        <f>E15</f>
        <v>0</v>
      </c>
      <c r="F8" s="74">
        <f>H8</f>
        <v>0</v>
      </c>
      <c r="G8" s="113">
        <f>G15</f>
        <v>0</v>
      </c>
      <c r="H8" s="74">
        <f>+H9+H15</f>
        <v>0</v>
      </c>
      <c r="I8" s="242"/>
      <c r="J8" s="242"/>
      <c r="K8" s="242"/>
      <c r="L8" s="242"/>
      <c r="M8" s="242"/>
    </row>
    <row r="9" spans="1:13" ht="12.75" customHeight="1">
      <c r="B9" s="309">
        <f t="shared" si="1"/>
        <v>3</v>
      </c>
      <c r="C9" s="307" t="s">
        <v>63</v>
      </c>
      <c r="D9" s="74">
        <f t="shared" si="0"/>
        <v>0</v>
      </c>
      <c r="E9" s="254" t="s">
        <v>20</v>
      </c>
      <c r="F9" s="74">
        <f t="shared" ref="F9:F15" si="2">H9</f>
        <v>0</v>
      </c>
      <c r="G9" s="253" t="s">
        <v>20</v>
      </c>
      <c r="H9" s="74">
        <f>SUM(H10:H14)</f>
        <v>0</v>
      </c>
      <c r="I9" s="242"/>
      <c r="J9" s="242"/>
      <c r="K9" s="242"/>
      <c r="L9" s="242"/>
      <c r="M9" s="242"/>
    </row>
    <row r="10" spans="1:13" ht="12.75" customHeight="1">
      <c r="B10" s="309">
        <f t="shared" si="1"/>
        <v>4</v>
      </c>
      <c r="C10" s="305" t="s">
        <v>64</v>
      </c>
      <c r="D10" s="74">
        <f t="shared" si="0"/>
        <v>0</v>
      </c>
      <c r="E10" s="254" t="s">
        <v>20</v>
      </c>
      <c r="F10" s="74">
        <f t="shared" si="2"/>
        <v>0</v>
      </c>
      <c r="G10" s="253" t="s">
        <v>20</v>
      </c>
      <c r="H10" s="73"/>
      <c r="I10" s="242"/>
      <c r="J10" s="242"/>
      <c r="K10" s="242"/>
      <c r="L10" s="242"/>
      <c r="M10" s="242"/>
    </row>
    <row r="11" spans="1:13" ht="12.75" customHeight="1">
      <c r="B11" s="309">
        <f t="shared" si="1"/>
        <v>5</v>
      </c>
      <c r="C11" s="305" t="s">
        <v>65</v>
      </c>
      <c r="D11" s="74">
        <f t="shared" si="0"/>
        <v>0</v>
      </c>
      <c r="E11" s="254" t="s">
        <v>20</v>
      </c>
      <c r="F11" s="74">
        <f t="shared" si="2"/>
        <v>0</v>
      </c>
      <c r="G11" s="253" t="s">
        <v>20</v>
      </c>
      <c r="H11" s="73"/>
      <c r="I11" s="242"/>
      <c r="J11" s="242"/>
      <c r="K11" s="242"/>
      <c r="L11" s="242"/>
      <c r="M11" s="242"/>
    </row>
    <row r="12" spans="1:13" ht="12.75" customHeight="1">
      <c r="B12" s="309">
        <f t="shared" si="1"/>
        <v>6</v>
      </c>
      <c r="C12" s="305" t="s">
        <v>66</v>
      </c>
      <c r="D12" s="74">
        <f t="shared" si="0"/>
        <v>0</v>
      </c>
      <c r="E12" s="254" t="s">
        <v>20</v>
      </c>
      <c r="F12" s="74">
        <f t="shared" si="2"/>
        <v>0</v>
      </c>
      <c r="G12" s="253" t="s">
        <v>20</v>
      </c>
      <c r="H12" s="73"/>
      <c r="I12" s="242"/>
      <c r="J12" s="242"/>
      <c r="K12" s="242"/>
      <c r="L12" s="242"/>
      <c r="M12" s="242"/>
    </row>
    <row r="13" spans="1:13" ht="12.75" customHeight="1">
      <c r="B13" s="309">
        <f t="shared" si="1"/>
        <v>7</v>
      </c>
      <c r="C13" s="305" t="s">
        <v>67</v>
      </c>
      <c r="D13" s="74">
        <f t="shared" si="0"/>
        <v>0</v>
      </c>
      <c r="E13" s="254" t="s">
        <v>20</v>
      </c>
      <c r="F13" s="74">
        <f t="shared" si="2"/>
        <v>0</v>
      </c>
      <c r="G13" s="253" t="s">
        <v>20</v>
      </c>
      <c r="H13" s="73"/>
      <c r="I13" s="242"/>
      <c r="J13" s="242"/>
      <c r="K13" s="242"/>
      <c r="L13" s="242"/>
      <c r="M13" s="242"/>
    </row>
    <row r="14" spans="1:13" ht="12.75" customHeight="1">
      <c r="B14" s="309">
        <f t="shared" si="1"/>
        <v>8</v>
      </c>
      <c r="C14" s="305" t="s">
        <v>68</v>
      </c>
      <c r="D14" s="74">
        <f t="shared" si="0"/>
        <v>0</v>
      </c>
      <c r="E14" s="254" t="s">
        <v>20</v>
      </c>
      <c r="F14" s="74">
        <f t="shared" si="2"/>
        <v>0</v>
      </c>
      <c r="G14" s="253" t="s">
        <v>20</v>
      </c>
      <c r="H14" s="73"/>
      <c r="I14" s="242"/>
      <c r="J14" s="242"/>
      <c r="K14" s="242"/>
      <c r="L14" s="242"/>
      <c r="M14" s="242"/>
    </row>
    <row r="15" spans="1:13" ht="12.75" customHeight="1">
      <c r="B15" s="309">
        <f t="shared" si="1"/>
        <v>9</v>
      </c>
      <c r="C15" s="307" t="s">
        <v>69</v>
      </c>
      <c r="D15" s="74">
        <f t="shared" si="0"/>
        <v>0</v>
      </c>
      <c r="E15" s="78"/>
      <c r="F15" s="76">
        <f t="shared" si="2"/>
        <v>0</v>
      </c>
      <c r="G15" s="332"/>
      <c r="H15" s="77"/>
      <c r="I15" s="242"/>
      <c r="J15" s="242"/>
      <c r="K15" s="242"/>
      <c r="L15" s="242"/>
      <c r="M15" s="242"/>
    </row>
    <row r="16" spans="1:13" ht="12.75" customHeight="1">
      <c r="B16" s="310">
        <f t="shared" si="1"/>
        <v>10</v>
      </c>
      <c r="C16" s="306" t="s">
        <v>62</v>
      </c>
      <c r="D16" s="74">
        <f t="shared" si="0"/>
        <v>0</v>
      </c>
      <c r="E16" s="75"/>
      <c r="F16" s="323" t="s">
        <v>20</v>
      </c>
      <c r="G16" s="80"/>
      <c r="H16" s="254" t="s">
        <v>20</v>
      </c>
      <c r="I16" s="242"/>
      <c r="J16" s="242"/>
      <c r="K16" s="242"/>
      <c r="L16" s="242"/>
      <c r="M16" s="242"/>
    </row>
    <row r="17" spans="1:13" ht="12.75" customHeight="1">
      <c r="B17" s="309">
        <f t="shared" si="1"/>
        <v>11</v>
      </c>
      <c r="C17" s="306" t="s">
        <v>74</v>
      </c>
      <c r="D17" s="74">
        <f t="shared" si="0"/>
        <v>0</v>
      </c>
      <c r="E17" s="79">
        <f>E18+E19+E20</f>
        <v>0</v>
      </c>
      <c r="F17" s="79">
        <f>SUM(G17:H17)</f>
        <v>0</v>
      </c>
      <c r="G17" s="82">
        <f>G18+G19+G20</f>
        <v>0</v>
      </c>
      <c r="H17" s="74">
        <f>H18+H19+H20</f>
        <v>0</v>
      </c>
      <c r="I17" s="242"/>
      <c r="J17" s="242"/>
      <c r="K17" s="242"/>
      <c r="L17" s="242"/>
      <c r="M17" s="242"/>
    </row>
    <row r="18" spans="1:13" ht="12.75" customHeight="1">
      <c r="B18" s="309">
        <f t="shared" si="1"/>
        <v>12</v>
      </c>
      <c r="C18" s="307" t="s">
        <v>133</v>
      </c>
      <c r="D18" s="74">
        <f t="shared" si="0"/>
        <v>0</v>
      </c>
      <c r="E18" s="78"/>
      <c r="F18" s="79">
        <f>H18</f>
        <v>0</v>
      </c>
      <c r="G18" s="80"/>
      <c r="H18" s="78"/>
      <c r="I18" s="242"/>
      <c r="J18" s="242"/>
      <c r="K18" s="242"/>
      <c r="L18" s="242"/>
      <c r="M18" s="242"/>
    </row>
    <row r="19" spans="1:13" ht="12.75" customHeight="1">
      <c r="B19" s="309">
        <f t="shared" si="1"/>
        <v>13</v>
      </c>
      <c r="C19" s="307" t="s">
        <v>75</v>
      </c>
      <c r="D19" s="74">
        <f>SUM(E19:F19)</f>
        <v>0</v>
      </c>
      <c r="E19" s="78"/>
      <c r="F19" s="79">
        <f t="shared" ref="F19:F59" si="3">SUM(G19:H19)</f>
        <v>0</v>
      </c>
      <c r="G19" s="333"/>
      <c r="H19" s="78"/>
      <c r="I19" s="242"/>
      <c r="J19" s="242"/>
      <c r="K19" s="242"/>
      <c r="L19" s="242"/>
      <c r="M19" s="242"/>
    </row>
    <row r="20" spans="1:13" ht="12.75" customHeight="1" thickBot="1">
      <c r="B20" s="311">
        <f t="shared" ref="B20:B71" si="4">B19+1</f>
        <v>14</v>
      </c>
      <c r="C20" s="308" t="s">
        <v>74</v>
      </c>
      <c r="D20" s="74">
        <f>SUM(E20:F20)</f>
        <v>0</v>
      </c>
      <c r="E20" s="78"/>
      <c r="F20" s="79">
        <f t="shared" si="3"/>
        <v>0</v>
      </c>
      <c r="G20" s="333"/>
      <c r="H20" s="78"/>
      <c r="I20" s="242"/>
      <c r="J20" s="242"/>
      <c r="K20" s="242"/>
      <c r="L20" s="242"/>
      <c r="M20" s="242"/>
    </row>
    <row r="21" spans="1:13" ht="12.75" customHeight="1" thickBot="1">
      <c r="B21" s="104">
        <f t="shared" si="4"/>
        <v>15</v>
      </c>
      <c r="C21" s="304" t="s">
        <v>76</v>
      </c>
      <c r="D21" s="108">
        <f>SUM(E21:F21)</f>
        <v>0</v>
      </c>
      <c r="E21" s="114">
        <f>E22+E39+E42+E43+E48+E53</f>
        <v>0</v>
      </c>
      <c r="F21" s="114">
        <f>SUM(G21:H21)</f>
        <v>0</v>
      </c>
      <c r="G21" s="114">
        <f>G22+G39+G42+G43+G48+G53</f>
        <v>0</v>
      </c>
      <c r="H21" s="114">
        <f>H22+H39+H42+H43+H48+H53</f>
        <v>0</v>
      </c>
      <c r="I21" s="242"/>
      <c r="J21" s="242"/>
      <c r="K21" s="242"/>
      <c r="L21" s="242"/>
      <c r="M21" s="242"/>
    </row>
    <row r="22" spans="1:13" s="252" customFormat="1" ht="15" customHeight="1">
      <c r="A22" s="238"/>
      <c r="B22" s="115">
        <f>B21+1</f>
        <v>16</v>
      </c>
      <c r="C22" s="298" t="s">
        <v>78</v>
      </c>
      <c r="D22" s="111">
        <f>SUM(E22:F22)</f>
        <v>0</v>
      </c>
      <c r="E22" s="316">
        <f>E23+E24+E30</f>
        <v>0</v>
      </c>
      <c r="F22" s="316">
        <f>SUM(G22:H22)</f>
        <v>0</v>
      </c>
      <c r="G22" s="316">
        <f>+G24+G30</f>
        <v>0</v>
      </c>
      <c r="H22" s="316">
        <f>+H24+H30</f>
        <v>0</v>
      </c>
      <c r="I22" s="242"/>
      <c r="J22" s="301"/>
      <c r="K22" s="242"/>
      <c r="L22" s="242"/>
      <c r="M22" s="242"/>
    </row>
    <row r="23" spans="1:13" ht="12.75" customHeight="1">
      <c r="B23" s="110">
        <f>B22+1</f>
        <v>17</v>
      </c>
      <c r="C23" s="317" t="s">
        <v>77</v>
      </c>
      <c r="D23" s="158">
        <f>E23</f>
        <v>0</v>
      </c>
      <c r="E23" s="314"/>
      <c r="F23" s="324" t="s">
        <v>20</v>
      </c>
      <c r="G23" s="315" t="s">
        <v>20</v>
      </c>
      <c r="H23" s="315" t="s">
        <v>20</v>
      </c>
      <c r="I23" s="242"/>
      <c r="J23" s="242"/>
      <c r="K23" s="242"/>
      <c r="L23" s="242"/>
      <c r="M23" s="242"/>
    </row>
    <row r="24" spans="1:13" s="255" customFormat="1" ht="12.75" customHeight="1">
      <c r="A24" s="238"/>
      <c r="B24" s="112">
        <f>B23+1</f>
        <v>18</v>
      </c>
      <c r="C24" s="294" t="s">
        <v>79</v>
      </c>
      <c r="D24" s="79">
        <f t="shared" ref="D24:D59" si="5">SUM(E24:F24)</f>
        <v>0</v>
      </c>
      <c r="E24" s="82">
        <f>E25+E28+E29</f>
        <v>0</v>
      </c>
      <c r="F24" s="82">
        <f t="shared" si="3"/>
        <v>0</v>
      </c>
      <c r="G24" s="82">
        <f>G28+G29</f>
        <v>0</v>
      </c>
      <c r="H24" s="82">
        <f>+H25+H26+H27+H28+H29</f>
        <v>0</v>
      </c>
      <c r="I24" s="242"/>
      <c r="J24" s="242"/>
      <c r="K24" s="242"/>
      <c r="L24" s="242"/>
      <c r="M24" s="242"/>
    </row>
    <row r="25" spans="1:13" s="256" customFormat="1" ht="12.75" customHeight="1">
      <c r="A25" s="238"/>
      <c r="B25" s="112">
        <f t="shared" si="4"/>
        <v>19</v>
      </c>
      <c r="C25" s="297" t="s">
        <v>80</v>
      </c>
      <c r="D25" s="79">
        <f t="shared" si="5"/>
        <v>0</v>
      </c>
      <c r="E25" s="78"/>
      <c r="F25" s="79">
        <f t="shared" si="3"/>
        <v>0</v>
      </c>
      <c r="G25" s="254" t="s">
        <v>20</v>
      </c>
      <c r="H25" s="78"/>
      <c r="I25" s="242"/>
      <c r="J25" s="242"/>
      <c r="K25" s="242"/>
      <c r="L25" s="242"/>
      <c r="M25" s="242"/>
    </row>
    <row r="26" spans="1:13" s="256" customFormat="1" ht="12.75" customHeight="1">
      <c r="A26" s="238"/>
      <c r="B26" s="112">
        <f t="shared" si="4"/>
        <v>20</v>
      </c>
      <c r="C26" s="297" t="s">
        <v>81</v>
      </c>
      <c r="D26" s="79">
        <f t="shared" si="5"/>
        <v>0</v>
      </c>
      <c r="E26" s="254" t="s">
        <v>20</v>
      </c>
      <c r="F26" s="79">
        <f t="shared" si="3"/>
        <v>0</v>
      </c>
      <c r="G26" s="254" t="s">
        <v>20</v>
      </c>
      <c r="H26" s="78"/>
      <c r="I26" s="242"/>
      <c r="J26" s="242"/>
      <c r="K26" s="242"/>
      <c r="L26" s="242"/>
      <c r="M26" s="242"/>
    </row>
    <row r="27" spans="1:13" s="256" customFormat="1" ht="12.75" customHeight="1">
      <c r="A27" s="238"/>
      <c r="B27" s="112">
        <f>B26+1</f>
        <v>21</v>
      </c>
      <c r="C27" s="297" t="s">
        <v>82</v>
      </c>
      <c r="D27" s="79">
        <f t="shared" si="5"/>
        <v>0</v>
      </c>
      <c r="E27" s="254" t="s">
        <v>20</v>
      </c>
      <c r="F27" s="79">
        <f t="shared" si="3"/>
        <v>0</v>
      </c>
      <c r="G27" s="254" t="s">
        <v>20</v>
      </c>
      <c r="H27" s="78"/>
      <c r="I27" s="242"/>
      <c r="J27" s="242"/>
      <c r="K27" s="242"/>
      <c r="L27" s="242"/>
      <c r="M27" s="242"/>
    </row>
    <row r="28" spans="1:13" s="255" customFormat="1" ht="12.75" customHeight="1">
      <c r="A28" s="238"/>
      <c r="B28" s="112">
        <f>B27+1</f>
        <v>22</v>
      </c>
      <c r="C28" s="297" t="s">
        <v>83</v>
      </c>
      <c r="D28" s="79">
        <f t="shared" si="5"/>
        <v>0</v>
      </c>
      <c r="E28" s="80"/>
      <c r="F28" s="79">
        <f t="shared" si="3"/>
        <v>0</v>
      </c>
      <c r="G28" s="80"/>
      <c r="H28" s="78"/>
      <c r="I28" s="242"/>
      <c r="J28" s="242"/>
      <c r="K28" s="242"/>
      <c r="L28" s="242"/>
      <c r="M28" s="242"/>
    </row>
    <row r="29" spans="1:13" s="256" customFormat="1" ht="12.75" customHeight="1">
      <c r="A29" s="238"/>
      <c r="B29" s="112">
        <f t="shared" si="4"/>
        <v>23</v>
      </c>
      <c r="C29" s="297" t="s">
        <v>84</v>
      </c>
      <c r="D29" s="79">
        <f t="shared" si="5"/>
        <v>0</v>
      </c>
      <c r="E29" s="80"/>
      <c r="F29" s="79">
        <f t="shared" si="3"/>
        <v>0</v>
      </c>
      <c r="G29" s="80"/>
      <c r="H29" s="78"/>
      <c r="I29" s="242"/>
      <c r="J29" s="242"/>
      <c r="K29" s="242"/>
      <c r="L29" s="242"/>
      <c r="M29" s="242"/>
    </row>
    <row r="30" spans="1:13" s="255" customFormat="1" ht="12.75" customHeight="1">
      <c r="A30" s="238"/>
      <c r="B30" s="112">
        <f>B29+1</f>
        <v>24</v>
      </c>
      <c r="C30" s="294" t="s">
        <v>85</v>
      </c>
      <c r="D30" s="79">
        <f t="shared" si="5"/>
        <v>0</v>
      </c>
      <c r="E30" s="82">
        <f>+E31+E32+E33+E34+E35+E36+E37+E38</f>
        <v>0</v>
      </c>
      <c r="F30" s="82">
        <f t="shared" si="3"/>
        <v>0</v>
      </c>
      <c r="G30" s="303">
        <f>G32+G33+G34+G35+G36+G37+G38</f>
        <v>0</v>
      </c>
      <c r="H30" s="82">
        <f>+H31+H32+H33+H34+H35+H36+H37+H38</f>
        <v>0</v>
      </c>
      <c r="I30" s="242"/>
      <c r="J30" s="242"/>
      <c r="K30" s="242"/>
      <c r="L30" s="242"/>
      <c r="M30" s="242"/>
    </row>
    <row r="31" spans="1:13" s="256" customFormat="1" ht="12.75" customHeight="1">
      <c r="A31" s="238"/>
      <c r="B31" s="112">
        <f t="shared" si="4"/>
        <v>25</v>
      </c>
      <c r="C31" s="297" t="s">
        <v>86</v>
      </c>
      <c r="D31" s="79">
        <f t="shared" si="5"/>
        <v>0</v>
      </c>
      <c r="E31" s="81"/>
      <c r="F31" s="82">
        <f t="shared" si="3"/>
        <v>0</v>
      </c>
      <c r="G31" s="254" t="s">
        <v>20</v>
      </c>
      <c r="H31" s="80"/>
      <c r="I31" s="242"/>
      <c r="J31" s="242"/>
      <c r="K31" s="242"/>
      <c r="L31" s="242"/>
      <c r="M31" s="242"/>
    </row>
    <row r="32" spans="1:13" s="255" customFormat="1" ht="12.75" customHeight="1">
      <c r="A32" s="238"/>
      <c r="B32" s="112">
        <f t="shared" si="4"/>
        <v>26</v>
      </c>
      <c r="C32" s="297" t="s">
        <v>87</v>
      </c>
      <c r="D32" s="79">
        <f t="shared" si="5"/>
        <v>0</v>
      </c>
      <c r="E32" s="80"/>
      <c r="F32" s="116">
        <f t="shared" si="3"/>
        <v>0</v>
      </c>
      <c r="G32" s="80"/>
      <c r="H32" s="80"/>
      <c r="I32" s="242"/>
      <c r="J32" s="242"/>
      <c r="K32" s="242"/>
      <c r="L32" s="242"/>
      <c r="M32" s="242"/>
    </row>
    <row r="33" spans="1:13" s="256" customFormat="1" ht="12.75" customHeight="1">
      <c r="A33" s="238"/>
      <c r="B33" s="112">
        <f t="shared" si="4"/>
        <v>27</v>
      </c>
      <c r="C33" s="297" t="s">
        <v>136</v>
      </c>
      <c r="D33" s="79">
        <f t="shared" si="5"/>
        <v>0</v>
      </c>
      <c r="E33" s="80"/>
      <c r="F33" s="116">
        <f t="shared" si="3"/>
        <v>0</v>
      </c>
      <c r="G33" s="80"/>
      <c r="H33" s="80"/>
      <c r="I33" s="242"/>
      <c r="J33" s="242"/>
      <c r="K33" s="242"/>
      <c r="L33" s="242"/>
      <c r="M33" s="242"/>
    </row>
    <row r="34" spans="1:13" ht="12.75" customHeight="1">
      <c r="B34" s="112">
        <f t="shared" si="4"/>
        <v>28</v>
      </c>
      <c r="C34" s="297" t="s">
        <v>137</v>
      </c>
      <c r="D34" s="79">
        <f t="shared" si="5"/>
        <v>0</v>
      </c>
      <c r="E34" s="80"/>
      <c r="F34" s="116">
        <f t="shared" si="3"/>
        <v>0</v>
      </c>
      <c r="G34" s="80"/>
      <c r="H34" s="80"/>
      <c r="I34" s="242"/>
      <c r="J34" s="242"/>
      <c r="K34" s="242"/>
      <c r="L34" s="242"/>
      <c r="M34" s="242"/>
    </row>
    <row r="35" spans="1:13" ht="12.75" customHeight="1">
      <c r="B35" s="112">
        <f t="shared" si="4"/>
        <v>29</v>
      </c>
      <c r="C35" s="297" t="s">
        <v>88</v>
      </c>
      <c r="D35" s="79">
        <f t="shared" si="5"/>
        <v>0</v>
      </c>
      <c r="E35" s="80"/>
      <c r="F35" s="116">
        <f t="shared" si="3"/>
        <v>0</v>
      </c>
      <c r="G35" s="80"/>
      <c r="H35" s="80"/>
      <c r="I35" s="242"/>
      <c r="J35" s="242"/>
      <c r="K35" s="242"/>
      <c r="L35" s="242"/>
      <c r="M35" s="242"/>
    </row>
    <row r="36" spans="1:13" ht="12.75" customHeight="1">
      <c r="B36" s="112">
        <f t="shared" si="4"/>
        <v>30</v>
      </c>
      <c r="C36" s="297" t="s">
        <v>89</v>
      </c>
      <c r="D36" s="79">
        <f t="shared" si="5"/>
        <v>0</v>
      </c>
      <c r="E36" s="80"/>
      <c r="F36" s="116">
        <f t="shared" si="3"/>
        <v>0</v>
      </c>
      <c r="G36" s="80"/>
      <c r="H36" s="80"/>
      <c r="I36" s="242"/>
      <c r="J36" s="242"/>
      <c r="K36" s="242"/>
      <c r="L36" s="242"/>
      <c r="M36" s="242"/>
    </row>
    <row r="37" spans="1:13" ht="12.75" customHeight="1">
      <c r="B37" s="112">
        <f t="shared" si="4"/>
        <v>31</v>
      </c>
      <c r="C37" s="297" t="s">
        <v>90</v>
      </c>
      <c r="D37" s="79">
        <f t="shared" si="5"/>
        <v>0</v>
      </c>
      <c r="E37" s="80"/>
      <c r="F37" s="116">
        <f t="shared" si="3"/>
        <v>0</v>
      </c>
      <c r="G37" s="80"/>
      <c r="H37" s="80"/>
      <c r="I37" s="242"/>
      <c r="J37" s="242"/>
      <c r="K37" s="242"/>
      <c r="L37" s="242"/>
      <c r="M37" s="242"/>
    </row>
    <row r="38" spans="1:13" s="257" customFormat="1" ht="12.75" customHeight="1">
      <c r="A38" s="238"/>
      <c r="B38" s="112">
        <f>B37+1</f>
        <v>32</v>
      </c>
      <c r="C38" s="297" t="s">
        <v>91</v>
      </c>
      <c r="D38" s="79">
        <f t="shared" si="5"/>
        <v>0</v>
      </c>
      <c r="E38" s="80"/>
      <c r="F38" s="116">
        <f t="shared" si="3"/>
        <v>0</v>
      </c>
      <c r="G38" s="80"/>
      <c r="H38" s="80"/>
      <c r="I38" s="242"/>
      <c r="J38" s="242"/>
      <c r="K38" s="242"/>
      <c r="L38" s="242"/>
      <c r="M38" s="242"/>
    </row>
    <row r="39" spans="1:13" ht="12.75" customHeight="1">
      <c r="B39" s="112">
        <f t="shared" si="4"/>
        <v>33</v>
      </c>
      <c r="C39" s="318" t="s">
        <v>70</v>
      </c>
      <c r="D39" s="79">
        <f t="shared" si="5"/>
        <v>0</v>
      </c>
      <c r="E39" s="82">
        <f>+E41</f>
        <v>0</v>
      </c>
      <c r="F39" s="116">
        <f t="shared" si="3"/>
        <v>0</v>
      </c>
      <c r="G39" s="82">
        <f>G41</f>
        <v>0</v>
      </c>
      <c r="H39" s="82">
        <f>H40+H41</f>
        <v>0</v>
      </c>
      <c r="I39" s="242"/>
      <c r="J39" s="242"/>
      <c r="K39" s="242"/>
      <c r="L39" s="242"/>
      <c r="M39" s="242"/>
    </row>
    <row r="40" spans="1:13" ht="12.75" customHeight="1">
      <c r="B40" s="112">
        <f t="shared" si="4"/>
        <v>34</v>
      </c>
      <c r="C40" s="294" t="s">
        <v>71</v>
      </c>
      <c r="D40" s="79">
        <f t="shared" si="5"/>
        <v>0</v>
      </c>
      <c r="E40" s="254" t="s">
        <v>20</v>
      </c>
      <c r="F40" s="116">
        <f t="shared" si="3"/>
        <v>0</v>
      </c>
      <c r="G40" s="254" t="s">
        <v>20</v>
      </c>
      <c r="H40" s="80"/>
      <c r="I40" s="242"/>
      <c r="J40" s="242"/>
      <c r="K40" s="242"/>
      <c r="L40" s="242"/>
      <c r="M40" s="242"/>
    </row>
    <row r="41" spans="1:13" ht="12.75" customHeight="1">
      <c r="B41" s="112">
        <f t="shared" si="4"/>
        <v>35</v>
      </c>
      <c r="C41" s="294" t="s">
        <v>72</v>
      </c>
      <c r="D41" s="79">
        <f t="shared" si="5"/>
        <v>0</v>
      </c>
      <c r="E41" s="80"/>
      <c r="F41" s="116">
        <f t="shared" si="3"/>
        <v>0</v>
      </c>
      <c r="G41" s="80"/>
      <c r="H41" s="80"/>
      <c r="I41" s="242"/>
      <c r="J41" s="242"/>
      <c r="K41" s="242"/>
      <c r="L41" s="242"/>
      <c r="M41" s="242"/>
    </row>
    <row r="42" spans="1:13" ht="12.75" customHeight="1">
      <c r="B42" s="112">
        <f t="shared" si="4"/>
        <v>36</v>
      </c>
      <c r="C42" s="318" t="s">
        <v>73</v>
      </c>
      <c r="D42" s="79">
        <f t="shared" si="5"/>
        <v>0</v>
      </c>
      <c r="E42" s="80"/>
      <c r="F42" s="116">
        <f t="shared" si="3"/>
        <v>0</v>
      </c>
      <c r="G42" s="80"/>
      <c r="H42" s="80"/>
      <c r="I42" s="242"/>
      <c r="J42" s="242"/>
      <c r="K42" s="242"/>
      <c r="L42" s="242"/>
      <c r="M42" s="242"/>
    </row>
    <row r="43" spans="1:13" ht="12.75" customHeight="1">
      <c r="B43" s="112">
        <f t="shared" si="4"/>
        <v>37</v>
      </c>
      <c r="C43" s="318" t="s">
        <v>92</v>
      </c>
      <c r="D43" s="79">
        <f t="shared" si="5"/>
        <v>0</v>
      </c>
      <c r="E43" s="82">
        <f>E44+E45</f>
        <v>0</v>
      </c>
      <c r="F43" s="116">
        <f t="shared" si="3"/>
        <v>0</v>
      </c>
      <c r="G43" s="82">
        <f>G44+G45</f>
        <v>0</v>
      </c>
      <c r="H43" s="82">
        <f>H44+H45</f>
        <v>0</v>
      </c>
      <c r="I43" s="242"/>
      <c r="J43" s="242"/>
      <c r="K43" s="242"/>
      <c r="L43" s="242"/>
      <c r="M43" s="242"/>
    </row>
    <row r="44" spans="1:13" ht="12.75" customHeight="1">
      <c r="B44" s="112">
        <f t="shared" si="4"/>
        <v>38</v>
      </c>
      <c r="C44" s="319" t="s">
        <v>93</v>
      </c>
      <c r="D44" s="79">
        <f t="shared" si="5"/>
        <v>0</v>
      </c>
      <c r="E44" s="81"/>
      <c r="F44" s="116">
        <f t="shared" si="3"/>
        <v>0</v>
      </c>
      <c r="G44" s="81"/>
      <c r="H44" s="81"/>
      <c r="I44" s="242"/>
      <c r="J44" s="242"/>
      <c r="K44" s="242"/>
      <c r="L44" s="242"/>
      <c r="M44" s="242"/>
    </row>
    <row r="45" spans="1:13" ht="12.75" customHeight="1">
      <c r="B45" s="112">
        <f t="shared" si="4"/>
        <v>39</v>
      </c>
      <c r="C45" s="294" t="s">
        <v>116</v>
      </c>
      <c r="D45" s="79">
        <f t="shared" si="5"/>
        <v>0</v>
      </c>
      <c r="E45" s="82">
        <f>E46+E47</f>
        <v>0</v>
      </c>
      <c r="F45" s="116">
        <f t="shared" si="3"/>
        <v>0</v>
      </c>
      <c r="G45" s="82">
        <f>G46+G47</f>
        <v>0</v>
      </c>
      <c r="H45" s="82">
        <f>H46+H47</f>
        <v>0</v>
      </c>
      <c r="I45" s="242"/>
      <c r="J45" s="242"/>
      <c r="K45" s="242"/>
      <c r="L45" s="242"/>
      <c r="M45" s="242"/>
    </row>
    <row r="46" spans="1:13" ht="12.75" customHeight="1">
      <c r="B46" s="112">
        <f t="shared" si="4"/>
        <v>40</v>
      </c>
      <c r="C46" s="294" t="s">
        <v>121</v>
      </c>
      <c r="D46" s="79">
        <f t="shared" si="5"/>
        <v>0</v>
      </c>
      <c r="E46" s="81"/>
      <c r="F46" s="116">
        <f t="shared" si="3"/>
        <v>0</v>
      </c>
      <c r="G46" s="81"/>
      <c r="H46" s="81"/>
      <c r="I46" s="242"/>
      <c r="J46" s="242"/>
      <c r="K46" s="242"/>
      <c r="L46" s="242"/>
      <c r="M46" s="242"/>
    </row>
    <row r="47" spans="1:13" ht="12.75" customHeight="1">
      <c r="B47" s="112">
        <f t="shared" si="4"/>
        <v>41</v>
      </c>
      <c r="C47" s="318" t="s">
        <v>122</v>
      </c>
      <c r="D47" s="79">
        <f t="shared" si="5"/>
        <v>0</v>
      </c>
      <c r="E47" s="81"/>
      <c r="F47" s="116">
        <f t="shared" si="3"/>
        <v>0</v>
      </c>
      <c r="G47" s="81"/>
      <c r="H47" s="81"/>
      <c r="I47" s="242"/>
      <c r="J47" s="242"/>
      <c r="K47" s="242"/>
      <c r="L47" s="242"/>
      <c r="M47" s="242"/>
    </row>
    <row r="48" spans="1:13" ht="12.75" customHeight="1">
      <c r="B48" s="112">
        <f t="shared" si="4"/>
        <v>42</v>
      </c>
      <c r="C48" s="318" t="s">
        <v>117</v>
      </c>
      <c r="D48" s="79">
        <f t="shared" si="5"/>
        <v>0</v>
      </c>
      <c r="E48" s="82">
        <f>E49+E52</f>
        <v>0</v>
      </c>
      <c r="F48" s="116">
        <f t="shared" si="3"/>
        <v>0</v>
      </c>
      <c r="G48" s="82">
        <f>G49+G52</f>
        <v>0</v>
      </c>
      <c r="H48" s="82">
        <f>H49+H52</f>
        <v>0</v>
      </c>
      <c r="I48" s="242"/>
      <c r="J48" s="242"/>
      <c r="K48" s="242"/>
      <c r="L48" s="242"/>
      <c r="M48" s="242"/>
    </row>
    <row r="49" spans="1:13" ht="12.75" customHeight="1">
      <c r="B49" s="112">
        <f t="shared" si="4"/>
        <v>43</v>
      </c>
      <c r="C49" s="319" t="s">
        <v>118</v>
      </c>
      <c r="D49" s="79">
        <f t="shared" si="5"/>
        <v>0</v>
      </c>
      <c r="E49" s="82">
        <f>E50+E51</f>
        <v>0</v>
      </c>
      <c r="F49" s="116">
        <f t="shared" si="3"/>
        <v>0</v>
      </c>
      <c r="G49" s="82">
        <f>G50+G51</f>
        <v>0</v>
      </c>
      <c r="H49" s="82">
        <f>H50+H51</f>
        <v>0</v>
      </c>
      <c r="I49" s="242"/>
      <c r="J49" s="242"/>
      <c r="K49" s="242"/>
      <c r="L49" s="242"/>
      <c r="M49" s="242"/>
    </row>
    <row r="50" spans="1:13" ht="12.75" customHeight="1">
      <c r="B50" s="112">
        <f t="shared" si="4"/>
        <v>44</v>
      </c>
      <c r="C50" s="318" t="s">
        <v>123</v>
      </c>
      <c r="D50" s="79">
        <f t="shared" si="5"/>
        <v>0</v>
      </c>
      <c r="E50" s="81"/>
      <c r="F50" s="116">
        <f t="shared" si="3"/>
        <v>0</v>
      </c>
      <c r="G50" s="81"/>
      <c r="H50" s="81"/>
      <c r="I50" s="242"/>
      <c r="J50" s="242"/>
      <c r="K50" s="242"/>
      <c r="L50" s="242"/>
      <c r="M50" s="242"/>
    </row>
    <row r="51" spans="1:13" ht="12.75" customHeight="1">
      <c r="B51" s="112">
        <f t="shared" si="4"/>
        <v>45</v>
      </c>
      <c r="C51" s="318" t="s">
        <v>124</v>
      </c>
      <c r="D51" s="79">
        <f t="shared" si="5"/>
        <v>0</v>
      </c>
      <c r="E51" s="81"/>
      <c r="F51" s="116">
        <f t="shared" si="3"/>
        <v>0</v>
      </c>
      <c r="G51" s="81"/>
      <c r="H51" s="81"/>
      <c r="I51" s="242"/>
      <c r="J51" s="242"/>
      <c r="K51" s="242"/>
      <c r="L51" s="242"/>
      <c r="M51" s="242"/>
    </row>
    <row r="52" spans="1:13" ht="12.75" customHeight="1">
      <c r="B52" s="112">
        <f t="shared" si="4"/>
        <v>46</v>
      </c>
      <c r="C52" s="319" t="s">
        <v>119</v>
      </c>
      <c r="D52" s="79">
        <f t="shared" si="5"/>
        <v>0</v>
      </c>
      <c r="E52" s="81"/>
      <c r="F52" s="116">
        <f t="shared" si="3"/>
        <v>0</v>
      </c>
      <c r="G52" s="81"/>
      <c r="H52" s="81"/>
      <c r="I52" s="242"/>
      <c r="J52" s="242"/>
      <c r="K52" s="242"/>
      <c r="L52" s="242"/>
      <c r="M52" s="242"/>
    </row>
    <row r="53" spans="1:13" ht="12.75" customHeight="1">
      <c r="B53" s="112">
        <f t="shared" si="4"/>
        <v>47</v>
      </c>
      <c r="C53" s="318" t="s">
        <v>96</v>
      </c>
      <c r="D53" s="79">
        <f t="shared" si="5"/>
        <v>0</v>
      </c>
      <c r="E53" s="79">
        <f>E54+E55+E56+E57</f>
        <v>0</v>
      </c>
      <c r="F53" s="82">
        <f t="shared" si="3"/>
        <v>0</v>
      </c>
      <c r="G53" s="79">
        <f>G54+G55+G56+G57</f>
        <v>0</v>
      </c>
      <c r="H53" s="79">
        <f>H54+H55+H56+H57</f>
        <v>0</v>
      </c>
      <c r="I53" s="242"/>
      <c r="J53" s="242"/>
      <c r="K53" s="242"/>
      <c r="L53" s="242"/>
      <c r="M53" s="242"/>
    </row>
    <row r="54" spans="1:13" ht="12.75" customHeight="1">
      <c r="B54" s="112">
        <f t="shared" si="4"/>
        <v>48</v>
      </c>
      <c r="C54" s="319" t="s">
        <v>95</v>
      </c>
      <c r="D54" s="79">
        <f t="shared" si="5"/>
        <v>0</v>
      </c>
      <c r="E54" s="80"/>
      <c r="F54" s="116">
        <f t="shared" si="3"/>
        <v>0</v>
      </c>
      <c r="G54" s="80"/>
      <c r="H54" s="80"/>
      <c r="I54" s="242"/>
      <c r="J54" s="242"/>
      <c r="K54" s="242"/>
      <c r="L54" s="242"/>
      <c r="M54" s="242"/>
    </row>
    <row r="55" spans="1:13" ht="12.75" customHeight="1">
      <c r="B55" s="112">
        <f t="shared" si="4"/>
        <v>49</v>
      </c>
      <c r="C55" s="319" t="s">
        <v>94</v>
      </c>
      <c r="D55" s="79">
        <f t="shared" si="5"/>
        <v>0</v>
      </c>
      <c r="E55" s="80"/>
      <c r="F55" s="116">
        <f t="shared" si="3"/>
        <v>0</v>
      </c>
      <c r="G55" s="80"/>
      <c r="H55" s="81"/>
      <c r="I55" s="242"/>
      <c r="J55" s="242"/>
      <c r="K55" s="242"/>
      <c r="L55" s="242"/>
      <c r="M55" s="242"/>
    </row>
    <row r="56" spans="1:13" ht="12.75" customHeight="1">
      <c r="B56" s="112">
        <f t="shared" si="4"/>
        <v>50</v>
      </c>
      <c r="C56" s="319" t="s">
        <v>125</v>
      </c>
      <c r="D56" s="79">
        <f t="shared" si="5"/>
        <v>0</v>
      </c>
      <c r="E56" s="81"/>
      <c r="F56" s="116">
        <f t="shared" si="3"/>
        <v>0</v>
      </c>
      <c r="G56" s="81"/>
      <c r="H56" s="81"/>
      <c r="I56" s="242"/>
      <c r="J56" s="242"/>
      <c r="K56" s="242"/>
      <c r="L56" s="242"/>
      <c r="M56" s="242"/>
    </row>
    <row r="57" spans="1:13" ht="12.75" customHeight="1">
      <c r="B57" s="112">
        <f t="shared" si="4"/>
        <v>51</v>
      </c>
      <c r="C57" s="319" t="s">
        <v>120</v>
      </c>
      <c r="D57" s="79">
        <f>SUM(E57:F57)</f>
        <v>0</v>
      </c>
      <c r="E57" s="116">
        <f>+E58+E59</f>
        <v>0</v>
      </c>
      <c r="F57" s="116">
        <f>SUM(G57:H57)</f>
        <v>0</v>
      </c>
      <c r="G57" s="116">
        <f>+G58+G59</f>
        <v>0</v>
      </c>
      <c r="H57" s="116">
        <f>+H58+H59</f>
        <v>0</v>
      </c>
      <c r="I57" s="242"/>
      <c r="J57" s="242"/>
      <c r="K57" s="242"/>
      <c r="L57" s="242"/>
      <c r="M57" s="242"/>
    </row>
    <row r="58" spans="1:13" ht="12.75" customHeight="1">
      <c r="B58" s="112">
        <f t="shared" si="4"/>
        <v>52</v>
      </c>
      <c r="C58" s="319" t="s">
        <v>129</v>
      </c>
      <c r="D58" s="79">
        <f t="shared" si="5"/>
        <v>0</v>
      </c>
      <c r="E58" s="78"/>
      <c r="F58" s="116">
        <f t="shared" si="3"/>
        <v>0</v>
      </c>
      <c r="G58" s="78"/>
      <c r="H58" s="78"/>
      <c r="I58" s="242"/>
      <c r="J58" s="242"/>
      <c r="K58" s="242"/>
      <c r="L58" s="242"/>
      <c r="M58" s="242"/>
    </row>
    <row r="59" spans="1:13" ht="12.75" customHeight="1" thickBot="1">
      <c r="B59" s="302">
        <f t="shared" si="4"/>
        <v>53</v>
      </c>
      <c r="C59" s="319" t="s">
        <v>130</v>
      </c>
      <c r="D59" s="79">
        <f t="shared" si="5"/>
        <v>0</v>
      </c>
      <c r="E59" s="78"/>
      <c r="F59" s="116">
        <f t="shared" si="3"/>
        <v>0</v>
      </c>
      <c r="G59" s="78"/>
      <c r="H59" s="78"/>
      <c r="I59" s="242"/>
      <c r="J59" s="242"/>
      <c r="K59" s="242"/>
      <c r="L59" s="242"/>
      <c r="M59" s="242"/>
    </row>
    <row r="60" spans="1:13" ht="12.75" customHeight="1" thickBot="1">
      <c r="B60" s="104">
        <f t="shared" si="4"/>
        <v>54</v>
      </c>
      <c r="C60" s="296" t="s">
        <v>97</v>
      </c>
      <c r="D60" s="156">
        <f>SUM(E60:F60)</f>
        <v>0</v>
      </c>
      <c r="E60" s="108">
        <f>+E7-E21</f>
        <v>0</v>
      </c>
      <c r="F60" s="108">
        <f>F7-F21</f>
        <v>0</v>
      </c>
      <c r="G60" s="108">
        <f>G7-G21</f>
        <v>0</v>
      </c>
      <c r="H60" s="108">
        <f>+H7-H21</f>
        <v>0</v>
      </c>
      <c r="I60" s="242"/>
      <c r="J60" s="242"/>
      <c r="K60" s="242"/>
      <c r="L60" s="242"/>
      <c r="M60" s="242"/>
    </row>
    <row r="61" spans="1:13" s="252" customFormat="1" ht="15" customHeight="1" thickBot="1">
      <c r="A61" s="238"/>
      <c r="B61" s="104">
        <f t="shared" si="4"/>
        <v>55</v>
      </c>
      <c r="C61" s="339" t="s">
        <v>98</v>
      </c>
      <c r="D61" s="108">
        <f>E61+F61</f>
        <v>0</v>
      </c>
      <c r="E61" s="340"/>
      <c r="F61" s="108">
        <f>H61</f>
        <v>0</v>
      </c>
      <c r="G61" s="342" t="s">
        <v>20</v>
      </c>
      <c r="H61" s="341"/>
      <c r="I61" s="242"/>
      <c r="J61" s="242"/>
      <c r="K61" s="301"/>
      <c r="L61" s="242"/>
      <c r="M61" s="242"/>
    </row>
    <row r="62" spans="1:13" s="252" customFormat="1" ht="13.5" customHeight="1" thickBot="1">
      <c r="A62" s="238"/>
      <c r="B62" s="337">
        <f t="shared" si="4"/>
        <v>56</v>
      </c>
      <c r="C62" s="338" t="s">
        <v>138</v>
      </c>
      <c r="D62" s="157">
        <f>SUM(E62:F62)</f>
        <v>0</v>
      </c>
      <c r="E62" s="157">
        <f>E60-E61</f>
        <v>0</v>
      </c>
      <c r="F62" s="157">
        <f>F60-F61</f>
        <v>0</v>
      </c>
      <c r="G62" s="157">
        <f>G60</f>
        <v>0</v>
      </c>
      <c r="H62" s="157">
        <f>H60-H61</f>
        <v>0</v>
      </c>
      <c r="I62" s="242"/>
      <c r="J62" s="242"/>
      <c r="K62" s="242"/>
      <c r="L62" s="242"/>
      <c r="M62" s="242"/>
    </row>
    <row r="63" spans="1:13" s="252" customFormat="1" ht="13.5" customHeight="1">
      <c r="A63" s="238"/>
      <c r="B63" s="110">
        <f t="shared" si="4"/>
        <v>57</v>
      </c>
      <c r="C63" s="322" t="s">
        <v>132</v>
      </c>
      <c r="D63" s="326"/>
      <c r="E63" s="258"/>
      <c r="F63" s="259"/>
      <c r="G63" s="258"/>
      <c r="H63" s="259"/>
      <c r="I63" s="242"/>
      <c r="J63" s="242"/>
      <c r="K63" s="242"/>
      <c r="L63" s="242"/>
      <c r="M63" s="242"/>
    </row>
    <row r="64" spans="1:13" s="261" customFormat="1" ht="13.5" customHeight="1" thickBot="1">
      <c r="A64" s="238"/>
      <c r="B64" s="302">
        <f t="shared" si="4"/>
        <v>58</v>
      </c>
      <c r="C64" s="321" t="s">
        <v>139</v>
      </c>
      <c r="D64" s="327"/>
      <c r="E64" s="258"/>
      <c r="F64" s="259"/>
      <c r="G64" s="258"/>
      <c r="H64" s="259"/>
      <c r="I64" s="260"/>
      <c r="J64" s="260"/>
      <c r="K64" s="260"/>
      <c r="L64" s="260"/>
      <c r="M64" s="260"/>
    </row>
    <row r="65" spans="1:13" s="261" customFormat="1" ht="12.75" customHeight="1" thickBot="1">
      <c r="A65" s="238"/>
      <c r="B65" s="104">
        <f t="shared" si="4"/>
        <v>59</v>
      </c>
      <c r="C65" s="293" t="s">
        <v>99</v>
      </c>
      <c r="D65" s="114">
        <f>D63-D64-D61</f>
        <v>0</v>
      </c>
      <c r="E65" s="258"/>
      <c r="F65" s="259"/>
      <c r="G65" s="258"/>
      <c r="H65" s="259"/>
      <c r="I65" s="260"/>
      <c r="J65" s="260"/>
      <c r="K65" s="260"/>
      <c r="L65" s="260"/>
      <c r="M65" s="260"/>
    </row>
    <row r="66" spans="1:13" s="261" customFormat="1" ht="15" customHeight="1">
      <c r="A66" s="238"/>
      <c r="B66" s="110">
        <f t="shared" si="4"/>
        <v>60</v>
      </c>
      <c r="C66" s="117" t="s">
        <v>126</v>
      </c>
      <c r="D66" s="118">
        <f>+D67+D68</f>
        <v>0</v>
      </c>
      <c r="E66" s="263"/>
      <c r="F66" s="262"/>
      <c r="G66" s="263"/>
      <c r="H66" s="262"/>
      <c r="I66" s="260"/>
      <c r="J66" s="242"/>
      <c r="K66" s="301"/>
      <c r="L66" s="260"/>
      <c r="M66" s="260"/>
    </row>
    <row r="67" spans="1:13" ht="12.75" customHeight="1">
      <c r="B67" s="112">
        <f t="shared" si="4"/>
        <v>61</v>
      </c>
      <c r="C67" s="119" t="s">
        <v>100</v>
      </c>
      <c r="D67" s="78"/>
      <c r="E67" s="258"/>
      <c r="F67" s="262"/>
      <c r="G67" s="258"/>
      <c r="H67" s="262"/>
      <c r="I67" s="262"/>
      <c r="J67" s="262"/>
      <c r="K67" s="262"/>
      <c r="L67" s="262"/>
      <c r="M67" s="262"/>
    </row>
    <row r="68" spans="1:13" ht="12.75" customHeight="1" thickBot="1">
      <c r="B68" s="302">
        <f t="shared" si="4"/>
        <v>62</v>
      </c>
      <c r="C68" s="120" t="s">
        <v>101</v>
      </c>
      <c r="D68" s="320"/>
      <c r="E68" s="258"/>
      <c r="F68" s="262"/>
      <c r="G68" s="258"/>
      <c r="H68" s="262"/>
      <c r="I68" s="262"/>
      <c r="J68" s="262"/>
      <c r="K68" s="262"/>
      <c r="L68" s="262"/>
      <c r="M68" s="262"/>
    </row>
    <row r="69" spans="1:13" ht="12.75" customHeight="1" thickBot="1">
      <c r="B69" s="104">
        <f t="shared" si="4"/>
        <v>63</v>
      </c>
      <c r="C69" s="293" t="s">
        <v>127</v>
      </c>
      <c r="D69" s="114">
        <f>D60+D65-D66</f>
        <v>0</v>
      </c>
      <c r="E69" s="258"/>
      <c r="F69" s="262"/>
      <c r="G69" s="258"/>
      <c r="H69" s="262"/>
      <c r="I69" s="262"/>
      <c r="J69" s="264"/>
      <c r="K69" s="264"/>
      <c r="L69" s="264"/>
      <c r="M69" s="264"/>
    </row>
    <row r="70" spans="1:13" ht="12.75" customHeight="1" thickBot="1">
      <c r="B70" s="104">
        <f t="shared" si="4"/>
        <v>64</v>
      </c>
      <c r="C70" s="295" t="s">
        <v>102</v>
      </c>
      <c r="D70" s="114">
        <f>D60+D65</f>
        <v>0</v>
      </c>
      <c r="E70" s="258"/>
      <c r="F70" s="262"/>
      <c r="G70" s="258"/>
      <c r="H70" s="262"/>
      <c r="I70" s="242"/>
      <c r="J70" s="242"/>
      <c r="K70" s="301"/>
      <c r="L70" s="264"/>
      <c r="M70" s="264"/>
    </row>
    <row r="71" spans="1:13" ht="12.75" customHeight="1" thickBot="1">
      <c r="B71" s="104">
        <f t="shared" si="4"/>
        <v>65</v>
      </c>
      <c r="C71" s="304" t="s">
        <v>128</v>
      </c>
      <c r="D71" s="325"/>
      <c r="E71" s="258"/>
      <c r="F71" s="262"/>
      <c r="G71" s="258"/>
      <c r="H71" s="262"/>
      <c r="I71" s="242"/>
      <c r="J71" s="242"/>
      <c r="K71" s="301"/>
      <c r="L71" s="154"/>
      <c r="M71" s="154"/>
    </row>
    <row r="72" spans="1:13" ht="12.75" customHeight="1">
      <c r="I72" s="242"/>
      <c r="J72" s="268"/>
      <c r="K72" s="268"/>
      <c r="L72" s="268"/>
      <c r="M72" s="154"/>
    </row>
    <row r="73" spans="1:13" ht="12.75" customHeight="1">
      <c r="C73" s="242"/>
    </row>
    <row r="74" spans="1:13" ht="12.75" customHeight="1" thickBot="1">
      <c r="C74" s="242"/>
    </row>
    <row r="75" spans="1:13" ht="12.75" customHeight="1">
      <c r="C75" s="242"/>
      <c r="E75" s="121" t="s">
        <v>14</v>
      </c>
      <c r="F75" s="63"/>
      <c r="G75" s="122" t="s">
        <v>15</v>
      </c>
      <c r="H75" s="64"/>
    </row>
    <row r="76" spans="1:13" ht="12.75" customHeight="1">
      <c r="C76" s="242"/>
      <c r="E76" s="123" t="s">
        <v>16</v>
      </c>
      <c r="F76" s="124"/>
      <c r="G76" s="125" t="s">
        <v>16</v>
      </c>
      <c r="H76" s="126"/>
    </row>
    <row r="77" spans="1:13" ht="12.75" customHeight="1">
      <c r="C77" s="242"/>
      <c r="E77" s="149"/>
      <c r="F77" s="65"/>
      <c r="G77" s="66"/>
      <c r="H77" s="67"/>
    </row>
    <row r="78" spans="1:13" ht="12.75" customHeight="1">
      <c r="C78" s="242"/>
      <c r="E78" s="68"/>
      <c r="F78" s="65"/>
      <c r="G78" s="69"/>
      <c r="H78" s="67"/>
    </row>
    <row r="79" spans="1:13" ht="17.25" customHeight="1" thickBot="1">
      <c r="E79" s="127" t="s">
        <v>53</v>
      </c>
      <c r="F79" s="70"/>
      <c r="G79" s="128" t="s">
        <v>53</v>
      </c>
      <c r="H79" s="71"/>
    </row>
    <row r="80" spans="1:13" ht="12.75" customHeight="1" thickBot="1">
      <c r="B80" s="270"/>
      <c r="C80" s="246"/>
      <c r="D80" s="271"/>
      <c r="E80" s="129" t="s">
        <v>17</v>
      </c>
      <c r="F80" s="72"/>
      <c r="G80" s="169"/>
      <c r="H80" s="66"/>
    </row>
    <row r="81" spans="2:13" s="272" customFormat="1" ht="12.75" customHeight="1">
      <c r="B81" s="269"/>
      <c r="C81" s="238"/>
      <c r="D81" s="238"/>
      <c r="E81" s="238"/>
      <c r="F81" s="238"/>
      <c r="G81" s="238"/>
      <c r="H81" s="238"/>
      <c r="I81" s="271"/>
      <c r="J81" s="271"/>
      <c r="K81" s="271"/>
      <c r="L81" s="271"/>
      <c r="M81" s="271"/>
    </row>
    <row r="82" spans="2:13" ht="12.75" customHeight="1"/>
    <row r="83" spans="2:13" ht="12.75" customHeight="1"/>
    <row r="84" spans="2:13" ht="12.75" customHeight="1"/>
    <row r="85" spans="2:13" ht="12.75" customHeight="1"/>
    <row r="86" spans="2:13" ht="12.75" customHeight="1"/>
    <row r="87" spans="2:13" ht="12.75" customHeight="1"/>
    <row r="88" spans="2:13" ht="12.75" customHeight="1"/>
    <row r="89" spans="2:13" ht="12.75" customHeight="1"/>
    <row r="90" spans="2:13" ht="12.75" customHeight="1"/>
    <row r="91" spans="2:13" ht="12.75" customHeight="1"/>
    <row r="92" spans="2:13" ht="12.75" customHeight="1"/>
    <row r="93" spans="2:13" ht="12.75" customHeight="1"/>
    <row r="94" spans="2:13" ht="12.75" customHeight="1">
      <c r="F94" s="255"/>
      <c r="H94" s="255"/>
      <c r="I94" s="255"/>
      <c r="J94" s="255"/>
      <c r="K94" s="255"/>
      <c r="L94" s="255"/>
      <c r="M94" s="255"/>
    </row>
    <row r="95" spans="2:13" ht="12.75" customHeight="1">
      <c r="F95" s="255"/>
      <c r="H95" s="255"/>
      <c r="I95" s="255"/>
      <c r="J95" s="255"/>
      <c r="K95" s="255"/>
      <c r="L95" s="255"/>
      <c r="M95" s="255"/>
    </row>
    <row r="96" spans="2:13" ht="12.75" customHeight="1"/>
    <row r="97" spans="6:13" ht="12.75" customHeight="1"/>
    <row r="98" spans="6:13" ht="12.75" customHeight="1">
      <c r="F98" s="255"/>
      <c r="H98" s="255"/>
      <c r="I98" s="255"/>
      <c r="J98" s="255"/>
      <c r="K98" s="255"/>
      <c r="L98" s="255"/>
      <c r="M98" s="255"/>
    </row>
    <row r="99" spans="6:13" ht="12.75" customHeight="1">
      <c r="F99" s="255"/>
      <c r="H99" s="255"/>
      <c r="I99" s="255"/>
      <c r="J99" s="255"/>
      <c r="K99" s="255"/>
      <c r="L99" s="255"/>
      <c r="M99" s="255"/>
    </row>
    <row r="100" spans="6:13" ht="12.75" customHeight="1"/>
    <row r="101" spans="6:13" ht="12.75" customHeight="1"/>
    <row r="102" spans="6:13" ht="12.75" customHeight="1"/>
    <row r="103" spans="6:13" ht="12.75" customHeight="1"/>
    <row r="104" spans="6:13" ht="12.75" customHeight="1"/>
    <row r="105" spans="6:13" ht="12.75" customHeight="1"/>
    <row r="106" spans="6:13" ht="12.75" customHeight="1"/>
    <row r="107" spans="6:13" ht="12.75" customHeight="1"/>
    <row r="108" spans="6:13" ht="12.75" customHeight="1"/>
    <row r="109" spans="6:13" ht="12.75" customHeight="1"/>
    <row r="110" spans="6:13" ht="12.75" customHeight="1"/>
    <row r="111" spans="6:13" ht="12.75" customHeight="1"/>
    <row r="112" spans="6:1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</sheetData>
  <protectedRanges>
    <protectedRange sqref="I32:M32 I59:M60 I45:M57" name="naklady"/>
    <protectedRange sqref="I26:M30 I23:M23" name="trzby_2"/>
    <protectedRange sqref="I20:M21 I12:M18" name="trzby_1"/>
    <protectedRange sqref="I8:M8" name="trzby_za_prodej"/>
    <protectedRange sqref="E2 H2:I2" name="zakladni_udaje"/>
    <protectedRange sqref="C75:C77" name="vyplnil_2"/>
    <protectedRange sqref="E58:E59 E31:F31 D67:D68 E44:E56 G53:H53 G48:H49 H51:H52 G50:G52 G46:G47 G44 G54:G56 G58:G59" name="naklady_6"/>
    <protectedRange sqref="F26:F29 E28:E29 G28:G29 E25:G25 F17 E23 F19:F20" name="trzby_2_3"/>
    <protectedRange sqref="E15 E18:G18 F10:F15 E19:E20 G19:H19 G20 G15 F16:H16 F23:H23 G17" name="trzby_1_5"/>
    <protectedRange sqref="G31 G40 E16 E40" name="trzby_za_prodej_2"/>
    <protectedRange sqref="G4 E4" name="zakladni_udaje_2"/>
    <protectedRange password="C521" sqref="E77:H78" name="Oblast1_1_1_1_2"/>
    <protectedRange sqref="H10:H15" name="trzby_1_1_3"/>
    <protectedRange sqref="H18" name="trzby_1_2_3"/>
    <protectedRange sqref="H20" name="trzby_1_3_2"/>
    <protectedRange sqref="H25:H29" name="trzby_2_1_2"/>
    <protectedRange sqref="G45 H44:H47" name="naklady_1_2"/>
    <protectedRange sqref="H56 H50 H54" name="naklady_2_2"/>
    <protectedRange sqref="H55" name="naklady_3_2"/>
    <protectedRange sqref="H58:H59" name="naklady_4_2"/>
  </protectedRanges>
  <mergeCells count="1">
    <mergeCell ref="E2:F2"/>
  </mergeCells>
  <dataValidations count="1">
    <dataValidation type="list" allowBlank="1" showInputMessage="1" showErrorMessage="1" sqref="E2:F2">
      <formula1>$J$1:$J$3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3"/>
  <sheetViews>
    <sheetView showGridLines="0" zoomScale="85" zoomScaleNormal="85" workbookViewId="0">
      <selection activeCell="L7" sqref="L7"/>
    </sheetView>
  </sheetViews>
  <sheetFormatPr defaultRowHeight="12.75"/>
  <cols>
    <col min="1" max="1" width="2.5703125" style="273" customWidth="1"/>
    <col min="2" max="2" width="3" style="273" customWidth="1"/>
    <col min="3" max="3" width="47.5703125" style="273" customWidth="1"/>
    <col min="4" max="6" width="14.28515625" style="273" customWidth="1"/>
    <col min="7" max="7" width="14.28515625" style="167" customWidth="1"/>
    <col min="8" max="12" width="14.140625" style="167" customWidth="1"/>
    <col min="13" max="13" width="18.5703125" style="167" customWidth="1"/>
    <col min="14" max="24" width="18.42578125" style="167" bestFit="1" customWidth="1"/>
    <col min="25" max="25" width="4.42578125" style="273" customWidth="1"/>
    <col min="26" max="26" width="2.42578125" style="167" hidden="1" customWidth="1"/>
    <col min="27" max="16384" width="9.140625" style="167"/>
  </cols>
  <sheetData>
    <row r="1" spans="2:26" ht="13.5" thickBot="1">
      <c r="M1" s="85" t="s">
        <v>23</v>
      </c>
    </row>
    <row r="2" spans="2:26" ht="20.25" customHeight="1" thickBot="1">
      <c r="H2" s="206" t="s">
        <v>0</v>
      </c>
      <c r="I2" s="411"/>
      <c r="J2" s="412"/>
      <c r="K2" s="206" t="s">
        <v>1</v>
      </c>
      <c r="L2" s="328"/>
      <c r="M2" s="99" t="s">
        <v>145</v>
      </c>
    </row>
    <row r="3" spans="2:26" s="273" customFormat="1" ht="18.75">
      <c r="B3" s="274" t="s">
        <v>111</v>
      </c>
      <c r="C3" s="275"/>
      <c r="D3" s="275"/>
      <c r="E3" s="275"/>
      <c r="F3" s="275"/>
      <c r="G3" s="276"/>
      <c r="H3" s="276"/>
      <c r="K3" s="276"/>
      <c r="L3" s="276"/>
      <c r="M3" s="99" t="s">
        <v>34</v>
      </c>
    </row>
    <row r="4" spans="2:26" s="273" customFormat="1" ht="18.75" customHeight="1" thickBot="1">
      <c r="B4" s="278"/>
      <c r="C4" s="279"/>
      <c r="D4" s="279"/>
      <c r="E4" s="279"/>
      <c r="F4" s="279"/>
      <c r="G4" s="280"/>
      <c r="H4" s="279"/>
      <c r="I4" s="279"/>
      <c r="J4" s="279"/>
      <c r="K4" s="279"/>
      <c r="L4" s="397" t="s">
        <v>143</v>
      </c>
      <c r="M4" s="99" t="s">
        <v>134</v>
      </c>
      <c r="N4" s="276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</row>
    <row r="5" spans="2:26" s="273" customFormat="1" ht="16.5" customHeight="1" thickBot="1">
      <c r="B5" s="426" t="s">
        <v>109</v>
      </c>
      <c r="C5" s="427"/>
      <c r="D5" s="427"/>
      <c r="E5" s="427"/>
      <c r="F5" s="428"/>
      <c r="G5" s="281" t="s">
        <v>18</v>
      </c>
      <c r="H5" s="439" t="s">
        <v>140</v>
      </c>
      <c r="I5" s="440"/>
      <c r="J5" s="440"/>
      <c r="K5" s="440"/>
      <c r="L5" s="441"/>
      <c r="M5" s="279"/>
      <c r="N5" s="279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7"/>
    </row>
    <row r="6" spans="2:26" s="273" customFormat="1" ht="14.25" customHeight="1" thickBot="1">
      <c r="B6" s="429"/>
      <c r="C6" s="430"/>
      <c r="D6" s="430"/>
      <c r="E6" s="430"/>
      <c r="F6" s="431"/>
      <c r="G6" s="346">
        <v>2020</v>
      </c>
      <c r="H6" s="346">
        <v>2021</v>
      </c>
      <c r="I6" s="347">
        <v>2022</v>
      </c>
      <c r="J6" s="347">
        <v>2023</v>
      </c>
      <c r="K6" s="347">
        <v>2024</v>
      </c>
      <c r="L6" s="348">
        <v>2025</v>
      </c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77"/>
    </row>
    <row r="7" spans="2:26" s="273" customFormat="1" ht="14.25" customHeight="1" thickBot="1">
      <c r="B7" s="159"/>
      <c r="C7" s="423" t="s">
        <v>2</v>
      </c>
      <c r="D7" s="424"/>
      <c r="E7" s="425"/>
      <c r="F7" s="425"/>
      <c r="G7" s="283" t="s">
        <v>3</v>
      </c>
      <c r="H7" s="349" t="s">
        <v>42</v>
      </c>
      <c r="I7" s="350" t="s">
        <v>43</v>
      </c>
      <c r="J7" s="350" t="s">
        <v>44</v>
      </c>
      <c r="K7" s="351" t="s">
        <v>107</v>
      </c>
      <c r="L7" s="352" t="s">
        <v>141</v>
      </c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5"/>
    </row>
    <row r="8" spans="2:26" s="273" customFormat="1" ht="13.5" customHeight="1">
      <c r="B8" s="87" t="s">
        <v>4</v>
      </c>
      <c r="C8" s="433" t="s">
        <v>19</v>
      </c>
      <c r="D8" s="434"/>
      <c r="E8" s="435"/>
      <c r="F8" s="435"/>
      <c r="G8" s="286" t="s">
        <v>20</v>
      </c>
      <c r="H8" s="353" t="s">
        <v>20</v>
      </c>
      <c r="I8" s="354" t="s">
        <v>20</v>
      </c>
      <c r="J8" s="354" t="s">
        <v>20</v>
      </c>
      <c r="K8" s="355" t="s">
        <v>20</v>
      </c>
      <c r="L8" s="356" t="s">
        <v>20</v>
      </c>
      <c r="M8" s="287"/>
      <c r="N8" s="287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285"/>
    </row>
    <row r="9" spans="2:26" ht="12.75" customHeight="1">
      <c r="B9" s="160" t="s">
        <v>5</v>
      </c>
      <c r="C9" s="436" t="s">
        <v>6</v>
      </c>
      <c r="D9" s="437"/>
      <c r="E9" s="438"/>
      <c r="F9" s="438"/>
      <c r="G9" s="3"/>
      <c r="H9" s="357" t="s">
        <v>20</v>
      </c>
      <c r="I9" s="358" t="s">
        <v>20</v>
      </c>
      <c r="J9" s="358" t="s">
        <v>20</v>
      </c>
      <c r="K9" s="359" t="s">
        <v>20</v>
      </c>
      <c r="L9" s="360" t="s">
        <v>20</v>
      </c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77"/>
      <c r="Z9" s="289"/>
    </row>
    <row r="10" spans="2:26" ht="12.75" customHeight="1">
      <c r="B10" s="88" t="s">
        <v>7</v>
      </c>
      <c r="C10" s="413" t="s">
        <v>8</v>
      </c>
      <c r="D10" s="414"/>
      <c r="E10" s="415"/>
      <c r="F10" s="415"/>
      <c r="G10" s="3"/>
      <c r="H10" s="357" t="s">
        <v>20</v>
      </c>
      <c r="I10" s="358" t="s">
        <v>20</v>
      </c>
      <c r="J10" s="358" t="s">
        <v>20</v>
      </c>
      <c r="K10" s="359" t="s">
        <v>20</v>
      </c>
      <c r="L10" s="360" t="s">
        <v>20</v>
      </c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77"/>
      <c r="Z10" s="289"/>
    </row>
    <row r="11" spans="2:26" ht="12.75" customHeight="1">
      <c r="B11" s="88" t="s">
        <v>9</v>
      </c>
      <c r="C11" s="413" t="s">
        <v>10</v>
      </c>
      <c r="D11" s="414"/>
      <c r="E11" s="415"/>
      <c r="F11" s="415"/>
      <c r="G11" s="3"/>
      <c r="H11" s="357" t="s">
        <v>20</v>
      </c>
      <c r="I11" s="358" t="s">
        <v>20</v>
      </c>
      <c r="J11" s="358" t="s">
        <v>20</v>
      </c>
      <c r="K11" s="359" t="s">
        <v>20</v>
      </c>
      <c r="L11" s="360" t="s">
        <v>20</v>
      </c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77"/>
      <c r="Z11" s="289"/>
    </row>
    <row r="12" spans="2:26" ht="12.75" customHeight="1">
      <c r="B12" s="88" t="s">
        <v>11</v>
      </c>
      <c r="C12" s="413" t="s">
        <v>13</v>
      </c>
      <c r="D12" s="414"/>
      <c r="E12" s="415"/>
      <c r="F12" s="415"/>
      <c r="G12" s="3"/>
      <c r="H12" s="357" t="s">
        <v>20</v>
      </c>
      <c r="I12" s="358" t="s">
        <v>20</v>
      </c>
      <c r="J12" s="358" t="s">
        <v>20</v>
      </c>
      <c r="K12" s="359" t="s">
        <v>20</v>
      </c>
      <c r="L12" s="360" t="s">
        <v>20</v>
      </c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77"/>
      <c r="Z12" s="289"/>
    </row>
    <row r="13" spans="2:26" ht="15.75" customHeight="1" thickBot="1">
      <c r="B13" s="161" t="s">
        <v>12</v>
      </c>
      <c r="C13" s="416" t="s">
        <v>21</v>
      </c>
      <c r="D13" s="417"/>
      <c r="E13" s="418"/>
      <c r="F13" s="418"/>
      <c r="G13" s="162"/>
      <c r="H13" s="357" t="s">
        <v>20</v>
      </c>
      <c r="I13" s="358" t="s">
        <v>20</v>
      </c>
      <c r="J13" s="358" t="s">
        <v>20</v>
      </c>
      <c r="K13" s="358" t="s">
        <v>20</v>
      </c>
      <c r="L13" s="360" t="s">
        <v>20</v>
      </c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77"/>
      <c r="Z13" s="289"/>
    </row>
    <row r="14" spans="2:26" ht="15.75" customHeight="1" thickBot="1">
      <c r="B14" s="86">
        <v>7</v>
      </c>
      <c r="C14" s="419" t="s">
        <v>22</v>
      </c>
      <c r="D14" s="420"/>
      <c r="E14" s="421"/>
      <c r="F14" s="422"/>
      <c r="G14" s="163">
        <f>G9+G10+G11+G12+G13</f>
        <v>0</v>
      </c>
      <c r="H14" s="357" t="s">
        <v>20</v>
      </c>
      <c r="I14" s="358" t="s">
        <v>20</v>
      </c>
      <c r="J14" s="358" t="s">
        <v>20</v>
      </c>
      <c r="K14" s="358" t="s">
        <v>20</v>
      </c>
      <c r="L14" s="360" t="s">
        <v>20</v>
      </c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Z14" s="289"/>
    </row>
    <row r="15" spans="2:26" s="273" customFormat="1" ht="12.75" customHeight="1" thickBot="1">
      <c r="B15" s="343">
        <v>8</v>
      </c>
      <c r="C15" s="362" t="s">
        <v>142</v>
      </c>
      <c r="D15" s="344"/>
      <c r="E15" s="344"/>
      <c r="F15" s="344"/>
      <c r="G15" s="361" t="s">
        <v>20</v>
      </c>
      <c r="H15" s="363"/>
      <c r="I15" s="364"/>
      <c r="J15" s="364"/>
      <c r="K15" s="364"/>
      <c r="L15" s="365"/>
    </row>
    <row r="16" spans="2:26" ht="12.75" customHeight="1" thickBot="1">
      <c r="H16" s="345"/>
      <c r="I16" s="345"/>
      <c r="J16" s="345"/>
      <c r="K16" s="345"/>
      <c r="L16" s="345"/>
    </row>
    <row r="17" spans="3:23" ht="12.75" customHeight="1">
      <c r="C17" s="395" t="s">
        <v>151</v>
      </c>
      <c r="I17" s="89" t="s">
        <v>14</v>
      </c>
      <c r="J17" s="90"/>
      <c r="K17" s="91" t="s">
        <v>15</v>
      </c>
      <c r="L17" s="92"/>
      <c r="P17" s="265"/>
      <c r="Q17" s="265"/>
      <c r="R17" s="265"/>
      <c r="S17" s="265"/>
      <c r="T17" s="265"/>
      <c r="U17" s="265"/>
      <c r="V17" s="265"/>
      <c r="W17" s="265"/>
    </row>
    <row r="18" spans="3:23" ht="14.25" customHeight="1">
      <c r="C18" s="396" t="s">
        <v>152</v>
      </c>
      <c r="I18" s="93" t="s">
        <v>16</v>
      </c>
      <c r="J18" s="94"/>
      <c r="K18" s="95" t="s">
        <v>16</v>
      </c>
      <c r="L18" s="96"/>
      <c r="P18" s="266"/>
      <c r="Q18" s="266"/>
      <c r="R18" s="266"/>
      <c r="S18" s="266"/>
      <c r="T18" s="266"/>
      <c r="U18" s="266"/>
      <c r="V18" s="266"/>
      <c r="W18" s="266"/>
    </row>
    <row r="19" spans="3:23" ht="14.25" customHeight="1">
      <c r="C19" s="273" t="s">
        <v>150</v>
      </c>
      <c r="I19" s="4"/>
      <c r="J19" s="5"/>
      <c r="K19" s="7"/>
      <c r="L19" s="8"/>
      <c r="P19" s="154"/>
      <c r="Q19" s="154"/>
      <c r="R19" s="154"/>
      <c r="S19" s="154"/>
      <c r="T19" s="154"/>
      <c r="U19" s="154"/>
      <c r="V19" s="154"/>
      <c r="W19" s="154"/>
    </row>
    <row r="20" spans="3:23" ht="22.5" customHeight="1" thickBot="1">
      <c r="I20" s="6"/>
      <c r="J20" s="5"/>
      <c r="K20" s="9"/>
      <c r="L20" s="10"/>
      <c r="P20" s="292"/>
      <c r="Q20" s="292"/>
      <c r="R20" s="292"/>
      <c r="S20" s="292"/>
      <c r="T20" s="292"/>
      <c r="U20" s="292"/>
      <c r="V20" s="292"/>
      <c r="W20" s="292"/>
    </row>
    <row r="21" spans="3:23" ht="16.5" customHeight="1" thickBot="1">
      <c r="I21" s="97" t="s">
        <v>110</v>
      </c>
      <c r="J21" s="98"/>
      <c r="K21" s="267"/>
      <c r="L21" s="154"/>
    </row>
    <row r="22" spans="3:23" ht="12.75" customHeight="1"/>
    <row r="23" spans="3:23" ht="12.75" customHeight="1"/>
  </sheetData>
  <mergeCells count="12">
    <mergeCell ref="O8:X8"/>
    <mergeCell ref="C8:F8"/>
    <mergeCell ref="C9:F9"/>
    <mergeCell ref="C10:F10"/>
    <mergeCell ref="H5:L5"/>
    <mergeCell ref="I2:J2"/>
    <mergeCell ref="C11:F11"/>
    <mergeCell ref="C12:F12"/>
    <mergeCell ref="C13:F13"/>
    <mergeCell ref="C14:F14"/>
    <mergeCell ref="C7:F7"/>
    <mergeCell ref="B5:F6"/>
  </mergeCells>
  <phoneticPr fontId="11" type="noConversion"/>
  <dataValidations count="1">
    <dataValidation type="list" allowBlank="1" showInputMessage="1" showErrorMessage="1" sqref="I2:J2">
      <formula1>$M$2:$M$4</formula1>
    </dataValidation>
  </dataValidations>
  <printOptions verticalCentered="1"/>
  <pageMargins left="0.35433070866141736" right="0.78740157480314965" top="0.98425196850393704" bottom="0.98425196850393704" header="0.51181102362204722" footer="0.51181102362204722"/>
  <pageSetup paperSize="9" scale="75" orientation="landscape" r:id="rId1"/>
  <headerFooter alignWithMargins="0"/>
  <colBreaks count="1" manualBreakCount="1">
    <brk id="24" max="1048575" man="1"/>
  </colBreaks>
  <ignoredErrors>
    <ignoredError sqref="B8:B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showGridLines="0" zoomScale="90" zoomScaleNormal="90" workbookViewId="0">
      <selection activeCell="M6" sqref="M6"/>
    </sheetView>
  </sheetViews>
  <sheetFormatPr defaultRowHeight="12.75"/>
  <cols>
    <col min="1" max="1" width="4.7109375" style="84" customWidth="1"/>
    <col min="2" max="2" width="4.28515625" style="84" customWidth="1"/>
    <col min="3" max="3" width="16.28515625" style="84" customWidth="1"/>
    <col min="4" max="7" width="17.140625" style="84" customWidth="1"/>
    <col min="8" max="8" width="19.140625" style="84" customWidth="1"/>
    <col min="9" max="9" width="18.7109375" style="84" customWidth="1"/>
    <col min="10" max="10" width="46.140625" style="84" customWidth="1"/>
    <col min="11" max="16384" width="9.140625" style="84"/>
  </cols>
  <sheetData>
    <row r="1" spans="2:27" ht="13.5" thickBot="1"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</row>
    <row r="2" spans="2:27" ht="16.5" customHeight="1" thickBot="1">
      <c r="C2" s="83"/>
      <c r="G2" s="2" t="s">
        <v>0</v>
      </c>
      <c r="H2" s="377"/>
      <c r="I2" s="2" t="s">
        <v>1</v>
      </c>
      <c r="J2" s="328"/>
      <c r="K2" s="167"/>
      <c r="L2" s="99" t="s">
        <v>145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2:27" ht="16.5" customHeight="1">
      <c r="C3" s="83"/>
      <c r="D3" s="2"/>
      <c r="E3" s="2"/>
      <c r="F3" s="329"/>
      <c r="G3" s="329"/>
      <c r="H3" s="329"/>
      <c r="I3" s="2"/>
      <c r="J3" s="330"/>
      <c r="K3" s="167"/>
      <c r="L3" s="99" t="s">
        <v>34</v>
      </c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</row>
    <row r="4" spans="2:27" ht="14.25" customHeight="1">
      <c r="B4" s="1" t="s">
        <v>103</v>
      </c>
      <c r="J4" s="167"/>
      <c r="K4" s="167"/>
      <c r="L4" s="99" t="s">
        <v>134</v>
      </c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</row>
    <row r="5" spans="2:27" ht="13.5" thickBot="1"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2:27" ht="19.5" customHeight="1" thickBot="1">
      <c r="B6" s="444"/>
      <c r="C6" s="450" t="s">
        <v>104</v>
      </c>
      <c r="D6" s="446" t="s">
        <v>146</v>
      </c>
      <c r="E6" s="447"/>
      <c r="F6" s="448" t="s">
        <v>147</v>
      </c>
      <c r="G6" s="449"/>
      <c r="H6" s="442" t="s">
        <v>105</v>
      </c>
      <c r="I6" s="442" t="s">
        <v>106</v>
      </c>
      <c r="J6" s="442" t="s">
        <v>112</v>
      </c>
      <c r="K6" s="167"/>
      <c r="L6" s="99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2:27" ht="19.5" customHeight="1" thickBot="1">
      <c r="B7" s="445"/>
      <c r="C7" s="451"/>
      <c r="D7" s="378" t="s">
        <v>148</v>
      </c>
      <c r="E7" s="379" t="s">
        <v>149</v>
      </c>
      <c r="F7" s="378" t="s">
        <v>148</v>
      </c>
      <c r="G7" s="379" t="s">
        <v>149</v>
      </c>
      <c r="H7" s="443"/>
      <c r="I7" s="443"/>
      <c r="J7" s="443"/>
      <c r="K7" s="167"/>
      <c r="L7" s="99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2:27" ht="13.5" thickBot="1">
      <c r="B8" s="148"/>
      <c r="C8" s="153" t="s">
        <v>2</v>
      </c>
      <c r="D8" s="368" t="s">
        <v>3</v>
      </c>
      <c r="E8" s="369" t="s">
        <v>42</v>
      </c>
      <c r="F8" s="370" t="s">
        <v>43</v>
      </c>
      <c r="G8" s="376" t="s">
        <v>44</v>
      </c>
      <c r="H8" s="152" t="s">
        <v>107</v>
      </c>
      <c r="I8" s="152" t="s">
        <v>141</v>
      </c>
      <c r="J8" s="152" t="s">
        <v>144</v>
      </c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2:27">
      <c r="B9" s="164">
        <v>1</v>
      </c>
      <c r="C9" s="178"/>
      <c r="D9" s="171"/>
      <c r="E9" s="380"/>
      <c r="F9" s="371"/>
      <c r="G9" s="384"/>
      <c r="H9" s="173"/>
      <c r="I9" s="173"/>
      <c r="J9" s="183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2:27">
      <c r="B10" s="165">
        <v>2</v>
      </c>
      <c r="C10" s="179"/>
      <c r="D10" s="172"/>
      <c r="E10" s="381"/>
      <c r="F10" s="372"/>
      <c r="G10" s="385"/>
      <c r="H10" s="174"/>
      <c r="I10" s="174"/>
      <c r="J10" s="184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2:27">
      <c r="B11" s="165">
        <v>3</v>
      </c>
      <c r="C11" s="179"/>
      <c r="D11" s="172"/>
      <c r="E11" s="381"/>
      <c r="F11" s="372"/>
      <c r="G11" s="385"/>
      <c r="H11" s="174"/>
      <c r="I11" s="174"/>
      <c r="J11" s="184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2:27">
      <c r="B12" s="165">
        <v>4</v>
      </c>
      <c r="C12" s="180"/>
      <c r="D12" s="172"/>
      <c r="E12" s="381"/>
      <c r="F12" s="372"/>
      <c r="G12" s="385"/>
      <c r="H12" s="174"/>
      <c r="I12" s="174"/>
      <c r="J12" s="184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2:27">
      <c r="B13" s="165">
        <v>5</v>
      </c>
      <c r="C13" s="179"/>
      <c r="D13" s="172"/>
      <c r="E13" s="381"/>
      <c r="F13" s="372"/>
      <c r="G13" s="385"/>
      <c r="H13" s="174"/>
      <c r="I13" s="174"/>
      <c r="J13" s="184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2:27">
      <c r="B14" s="165">
        <v>6</v>
      </c>
      <c r="C14" s="179"/>
      <c r="D14" s="172"/>
      <c r="E14" s="381"/>
      <c r="F14" s="372"/>
      <c r="G14" s="385"/>
      <c r="H14" s="174"/>
      <c r="I14" s="174"/>
      <c r="J14" s="184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2:27">
      <c r="B15" s="165">
        <v>7</v>
      </c>
      <c r="C15" s="179"/>
      <c r="D15" s="172"/>
      <c r="E15" s="381"/>
      <c r="F15" s="372"/>
      <c r="G15" s="385"/>
      <c r="H15" s="174"/>
      <c r="I15" s="174"/>
      <c r="J15" s="184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2:27">
      <c r="B16" s="165">
        <v>8</v>
      </c>
      <c r="C16" s="179"/>
      <c r="D16" s="172"/>
      <c r="E16" s="381"/>
      <c r="F16" s="372"/>
      <c r="G16" s="385"/>
      <c r="H16" s="174"/>
      <c r="I16" s="174"/>
      <c r="J16" s="184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>
      <c r="B17" s="165">
        <v>9</v>
      </c>
      <c r="C17" s="179"/>
      <c r="D17" s="172"/>
      <c r="E17" s="381"/>
      <c r="F17" s="372"/>
      <c r="G17" s="385"/>
      <c r="H17" s="174"/>
      <c r="I17" s="174"/>
      <c r="J17" s="184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>
      <c r="B18" s="165">
        <v>10</v>
      </c>
      <c r="C18" s="179"/>
      <c r="D18" s="172"/>
      <c r="E18" s="381"/>
      <c r="F18" s="372"/>
      <c r="G18" s="385"/>
      <c r="H18" s="174"/>
      <c r="I18" s="174"/>
      <c r="J18" s="184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>
      <c r="B19" s="165">
        <v>11</v>
      </c>
      <c r="C19" s="180"/>
      <c r="D19" s="172"/>
      <c r="E19" s="381"/>
      <c r="F19" s="372"/>
      <c r="G19" s="385"/>
      <c r="H19" s="174"/>
      <c r="I19" s="174"/>
      <c r="J19" s="184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</row>
    <row r="20" spans="1:27">
      <c r="B20" s="165">
        <v>12</v>
      </c>
      <c r="C20" s="179"/>
      <c r="D20" s="172"/>
      <c r="E20" s="381"/>
      <c r="F20" s="372"/>
      <c r="G20" s="385"/>
      <c r="H20" s="174"/>
      <c r="I20" s="174"/>
      <c r="J20" s="184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</row>
    <row r="21" spans="1:27">
      <c r="B21" s="165">
        <v>13</v>
      </c>
      <c r="C21" s="180"/>
      <c r="D21" s="172"/>
      <c r="E21" s="381"/>
      <c r="F21" s="372"/>
      <c r="G21" s="385"/>
      <c r="H21" s="174"/>
      <c r="I21" s="174"/>
      <c r="J21" s="184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</row>
    <row r="22" spans="1:27">
      <c r="B22" s="165">
        <v>14</v>
      </c>
      <c r="C22" s="179"/>
      <c r="D22" s="172"/>
      <c r="E22" s="381"/>
      <c r="F22" s="372"/>
      <c r="G22" s="385"/>
      <c r="H22" s="174"/>
      <c r="I22" s="174"/>
      <c r="J22" s="184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</row>
    <row r="23" spans="1:27">
      <c r="B23" s="165">
        <v>15</v>
      </c>
      <c r="C23" s="179"/>
      <c r="D23" s="172"/>
      <c r="E23" s="381"/>
      <c r="F23" s="372"/>
      <c r="G23" s="385"/>
      <c r="H23" s="174"/>
      <c r="I23" s="174"/>
      <c r="J23" s="184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</row>
    <row r="24" spans="1:27">
      <c r="B24" s="165">
        <v>16</v>
      </c>
      <c r="C24" s="179"/>
      <c r="D24" s="172"/>
      <c r="E24" s="382"/>
      <c r="F24" s="373"/>
      <c r="G24" s="386"/>
      <c r="H24" s="175"/>
      <c r="I24" s="175"/>
      <c r="J24" s="185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</row>
    <row r="25" spans="1:27">
      <c r="B25" s="165">
        <v>17</v>
      </c>
      <c r="C25" s="179"/>
      <c r="D25" s="172"/>
      <c r="E25" s="381"/>
      <c r="F25" s="374"/>
      <c r="G25" s="387"/>
      <c r="H25" s="176"/>
      <c r="I25" s="176"/>
      <c r="J25" s="18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</row>
    <row r="26" spans="1:27">
      <c r="B26" s="165">
        <v>18</v>
      </c>
      <c r="C26" s="181"/>
      <c r="D26" s="151"/>
      <c r="E26" s="383"/>
      <c r="F26" s="374"/>
      <c r="G26" s="387"/>
      <c r="H26" s="176"/>
      <c r="I26" s="176"/>
      <c r="J26" s="186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</row>
    <row r="27" spans="1:27">
      <c r="B27" s="165">
        <v>19</v>
      </c>
      <c r="C27" s="181"/>
      <c r="D27" s="151"/>
      <c r="E27" s="383"/>
      <c r="F27" s="374"/>
      <c r="G27" s="387"/>
      <c r="H27" s="176"/>
      <c r="I27" s="176"/>
      <c r="J27" s="186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</row>
    <row r="28" spans="1:27" ht="13.5" thickBot="1">
      <c r="B28" s="166">
        <v>20</v>
      </c>
      <c r="C28" s="182"/>
      <c r="D28" s="150"/>
      <c r="E28" s="389"/>
      <c r="F28" s="375"/>
      <c r="G28" s="388"/>
      <c r="H28" s="177"/>
      <c r="I28" s="177"/>
      <c r="J28" s="18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</row>
    <row r="29" spans="1:27">
      <c r="A29" s="167"/>
      <c r="B29" s="170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</row>
    <row r="30" spans="1:27">
      <c r="A30" s="167"/>
      <c r="B30" s="170"/>
      <c r="C30" s="168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</row>
    <row r="31" spans="1:27">
      <c r="A31" s="167"/>
      <c r="B31" s="170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</row>
    <row r="32" spans="1:27" ht="13.5" thickBot="1">
      <c r="A32" s="167"/>
      <c r="B32" s="170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</row>
    <row r="33" spans="1:27">
      <c r="A33" s="167"/>
      <c r="B33" s="167"/>
      <c r="C33" s="167"/>
      <c r="H33" s="121" t="s">
        <v>14</v>
      </c>
      <c r="I33" s="64"/>
      <c r="J33" s="390" t="s">
        <v>15</v>
      </c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</row>
    <row r="34" spans="1:27">
      <c r="A34" s="167"/>
      <c r="B34" s="167"/>
      <c r="C34" s="167"/>
      <c r="H34" s="123" t="s">
        <v>16</v>
      </c>
      <c r="I34" s="126"/>
      <c r="J34" s="391" t="s">
        <v>16</v>
      </c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</row>
    <row r="35" spans="1:27">
      <c r="A35" s="167"/>
      <c r="B35" s="167"/>
      <c r="C35" s="167"/>
      <c r="H35" s="4"/>
      <c r="I35" s="67"/>
      <c r="J35" s="392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</row>
    <row r="36" spans="1:27">
      <c r="A36" s="167"/>
      <c r="B36" s="167"/>
      <c r="C36" s="167"/>
      <c r="H36" s="147"/>
      <c r="I36" s="67"/>
      <c r="J36" s="393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</row>
    <row r="37" spans="1:27" ht="13.5" thickBot="1">
      <c r="A37" s="167"/>
      <c r="B37" s="167"/>
      <c r="C37" s="167"/>
      <c r="H37" s="127" t="s">
        <v>53</v>
      </c>
      <c r="I37" s="71"/>
      <c r="J37" s="394" t="s">
        <v>53</v>
      </c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</row>
    <row r="38" spans="1:27" ht="13.5" thickBot="1">
      <c r="A38" s="167"/>
      <c r="B38" s="167"/>
      <c r="C38" s="167"/>
      <c r="H38" s="129" t="s">
        <v>17</v>
      </c>
      <c r="I38" s="367"/>
      <c r="J38" s="366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spans="1:27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</row>
    <row r="40" spans="1:27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</row>
    <row r="41" spans="1:27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</row>
    <row r="42" spans="1:27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</row>
    <row r="43" spans="1:27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</row>
    <row r="44" spans="1:27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</row>
    <row r="45" spans="1:27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</row>
    <row r="46" spans="1:27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</row>
    <row r="47" spans="1:27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</row>
    <row r="48" spans="1:27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</row>
    <row r="49" spans="1:27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</row>
    <row r="50" spans="1:27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</row>
    <row r="51" spans="1:27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</row>
    <row r="52" spans="1:27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spans="1:27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spans="1:27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spans="1:27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spans="1:27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spans="1:27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spans="1:27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spans="1:27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spans="1:27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spans="1:27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spans="1:27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27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</sheetData>
  <protectedRanges>
    <protectedRange password="C521" sqref="H35:H36 I35 I36:J36" name="Oblast1_1_1_1"/>
    <protectedRange password="C521" sqref="J35" name="Oblast1_1_1_1_1"/>
  </protectedRanges>
  <mergeCells count="7">
    <mergeCell ref="I6:I7"/>
    <mergeCell ref="J6:J7"/>
    <mergeCell ref="B6:B7"/>
    <mergeCell ref="D6:E6"/>
    <mergeCell ref="F6:G6"/>
    <mergeCell ref="C6:C7"/>
    <mergeCell ref="H6:H7"/>
  </mergeCells>
  <dataValidations count="1">
    <dataValidation type="list" allowBlank="1" showInputMessage="1" showErrorMessage="1" sqref="F3:H3 H2">
      <formula1>$L$2:$L$4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F97CB24555EB4B84A422684BF79DAC" ma:contentTypeVersion="1" ma:contentTypeDescription="Vytvoří nový dokument" ma:contentTypeScope="" ma:versionID="11c47d007d29b13a8392ecf208519a61">
  <xsd:schema xmlns:xsd="http://www.w3.org/2001/XMLSchema" xmlns:xs="http://www.w3.org/2001/XMLSchema" xmlns:p="http://schemas.microsoft.com/office/2006/metadata/properties" xmlns:ns2="c46c94c1-d6c9-409f-8e9d-734c1b522907" targetNamespace="http://schemas.microsoft.com/office/2006/metadata/properties" ma:root="true" ma:fieldsID="64dde8ae44ec3574121f2793b71f42ff" ns2:_="">
    <xsd:import namespace="c46c94c1-d6c9-409f-8e9d-734c1b522907"/>
    <xsd:element name="properties">
      <xsd:complexType>
        <xsd:sequence>
          <xsd:element name="documentManagement">
            <xsd:complexType>
              <xsd:all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c94c1-d6c9-409f-8e9d-734c1b522907" elementFormDefault="qualified">
    <xsd:import namespace="http://schemas.microsoft.com/office/2006/documentManagement/types"/>
    <xsd:import namespace="http://schemas.microsoft.com/office/infopath/2007/PartnerControls"/>
    <xsd:element name="Koment_x00e1__x0159_" ma:index="8" nillable="true" ma:displayName="Komentář" ma:internalName="Koment_x00e1__x015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c46c94c1-d6c9-409f-8e9d-734c1b52290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ECF7F3-3518-4F43-9B54-7D8502AC01D5}"/>
</file>

<file path=customXml/itemProps2.xml><?xml version="1.0" encoding="utf-8"?>
<ds:datastoreItem xmlns:ds="http://schemas.openxmlformats.org/officeDocument/2006/customXml" ds:itemID="{5D33A4B3-2AF1-4AE4-A6F3-53C131585485}"/>
</file>

<file path=customXml/itemProps3.xml><?xml version="1.0" encoding="utf-8"?>
<ds:datastoreItem xmlns:ds="http://schemas.openxmlformats.org/officeDocument/2006/customXml" ds:itemID="{5A91DFC9-6A0E-4017-ABD2-275D647B84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Identifikace</vt:lpstr>
      <vt:lpstr>25-A</vt:lpstr>
      <vt:lpstr>25-HV</vt:lpstr>
      <vt:lpstr>25-D1</vt:lpstr>
      <vt:lpstr>25-D2</vt:lpstr>
      <vt:lpstr>'25-A'!Oblast_tisku</vt:lpstr>
      <vt:lpstr>'25-D1'!Oblast_tisku</vt:lpstr>
    </vt:vector>
  </TitlesOfParts>
  <Company>ERU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Malínek Jiří Ing.</cp:lastModifiedBy>
  <cp:lastPrinted>2016-11-15T13:07:10Z</cp:lastPrinted>
  <dcterms:created xsi:type="dcterms:W3CDTF">2009-05-29T08:35:59Z</dcterms:created>
  <dcterms:modified xsi:type="dcterms:W3CDTF">2021-02-23T13:12:03Z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0x010100CCF97CB24555EB4B84A422684BF79DAC</vt:lpwstr>
  </property>
</Properties>
</file>